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420" windowWidth="30600" windowHeight="15300" activeTab="0"/>
  </bookViews>
  <sheets>
    <sheet name="Sheet1" sheetId="1" r:id="rId1"/>
    <sheet name="фин" sheetId="2" r:id="rId2"/>
  </sheets>
  <definedNames>
    <definedName name="_xlnm._FilterDatabase" localSheetId="0" hidden="1">'Sheet1'!$A$4:$K$168</definedName>
    <definedName name="_xlnm._FilterDatabase" localSheetId="0">'Sheet1'!$A$4:$K$168</definedName>
    <definedName name="_xlnm._FilterDatabase_1">'Sheet1'!$A$4:$K$168</definedName>
    <definedName name="_xlnm.Print_Area" localSheetId="0">'Sheet1'!$A$1:$K$168</definedName>
    <definedName name="finish2" localSheetId="1">'фин'!$A$1:$C$145</definedName>
    <definedName name="_xlnm.Print_Area" localSheetId="0">'Sheet1'!$A$1:$K$168</definedName>
  </definedNames>
  <calcPr fullCalcOnLoad="1"/>
</workbook>
</file>

<file path=xl/sharedStrings.xml><?xml version="1.0" encoding="utf-8"?>
<sst xmlns="http://schemas.openxmlformats.org/spreadsheetml/2006/main" count="720" uniqueCount="226">
  <si>
    <t>14 июнь 2014 Петергоф "БЕЛЫЕ НОЧИ"</t>
  </si>
  <si>
    <t>ПРОТОКОЛ  РЕЗУЛЬТАТОВ</t>
  </si>
  <si>
    <t>№уч</t>
  </si>
  <si>
    <t>Фамилия Имя</t>
  </si>
  <si>
    <t>Регион</t>
  </si>
  <si>
    <t>Группа</t>
  </si>
  <si>
    <t>Категория</t>
  </si>
  <si>
    <t>СТАРТ</t>
  </si>
  <si>
    <t>Финиш</t>
  </si>
  <si>
    <t>Второй день</t>
  </si>
  <si>
    <t>Первый день</t>
  </si>
  <si>
    <t>Сумма</t>
  </si>
  <si>
    <t>Примечание</t>
  </si>
  <si>
    <t xml:space="preserve">Кузнецов Роман Олегович </t>
  </si>
  <si>
    <t xml:space="preserve">Санкт-Петербург </t>
  </si>
  <si>
    <t>nordic</t>
  </si>
  <si>
    <t>DBJM</t>
  </si>
  <si>
    <t xml:space="preserve">Савельев Никита Алексеевич </t>
  </si>
  <si>
    <t xml:space="preserve">Любимов Артем Алексеевич </t>
  </si>
  <si>
    <t xml:space="preserve">Выборг </t>
  </si>
  <si>
    <t xml:space="preserve">Семенова Екатерина Сергеевна </t>
  </si>
  <si>
    <t>DBJW</t>
  </si>
  <si>
    <t xml:space="preserve">Оверченко Мария Вячеславовна </t>
  </si>
  <si>
    <t xml:space="preserve">Стрельникова Евгения Александровна </t>
  </si>
  <si>
    <t xml:space="preserve">Москва </t>
  </si>
  <si>
    <t>RR80.3.2</t>
  </si>
  <si>
    <t xml:space="preserve">Широкобрюхова Елена Андреевна </t>
  </si>
  <si>
    <t xml:space="preserve">Король Мария Дмитриевна </t>
  </si>
  <si>
    <t xml:space="preserve">Пыжова Екатерина Константиновна </t>
  </si>
  <si>
    <t xml:space="preserve">Таразанов Олег Геннадьевич </t>
  </si>
  <si>
    <t>DBM</t>
  </si>
  <si>
    <t xml:space="preserve">Горелов Виктор Вячеславович </t>
  </si>
  <si>
    <t xml:space="preserve">Фролов Александр Викторович </t>
  </si>
  <si>
    <t xml:space="preserve">Соколов Юрий Александрович </t>
  </si>
  <si>
    <t xml:space="preserve">Баскаков Антон Георгиевич </t>
  </si>
  <si>
    <t xml:space="preserve">Драко Андрей Сергеевич </t>
  </si>
  <si>
    <t xml:space="preserve">Р.Беларусь, г.Крупки </t>
  </si>
  <si>
    <t xml:space="preserve">Попескул Николай Иванович </t>
  </si>
  <si>
    <t xml:space="preserve">Серебренников Сергей Юрьевич </t>
  </si>
  <si>
    <t xml:space="preserve">Санкт Петербург </t>
  </si>
  <si>
    <t xml:space="preserve">Прозоровский Николай Сергеевич </t>
  </si>
  <si>
    <t xml:space="preserve">Минск, РБ </t>
  </si>
  <si>
    <t xml:space="preserve">Шманцарь Алексей Сергеевич </t>
  </si>
  <si>
    <t xml:space="preserve">Хохлов Александр Андреевич </t>
  </si>
  <si>
    <t xml:space="preserve">Пермь </t>
  </si>
  <si>
    <t xml:space="preserve">Волынкин Сергей Васильевич </t>
  </si>
  <si>
    <t xml:space="preserve">Якимов Вячеслав Анатольевич </t>
  </si>
  <si>
    <t xml:space="preserve">Мо,Красногорск </t>
  </si>
  <si>
    <t xml:space="preserve">Чижков Юрий Владимирович </t>
  </si>
  <si>
    <t xml:space="preserve">Архангельская обл. </t>
  </si>
  <si>
    <t xml:space="preserve">Обухов Александр Игоревич </t>
  </si>
  <si>
    <t xml:space="preserve">Сидорчук Константин Эдуардович </t>
  </si>
  <si>
    <t xml:space="preserve">Минск </t>
  </si>
  <si>
    <t xml:space="preserve">Тихомиров Андрей Юрьевич </t>
  </si>
  <si>
    <t xml:space="preserve">Королёв </t>
  </si>
  <si>
    <t xml:space="preserve">Лихорад Олег Викторович </t>
  </si>
  <si>
    <t xml:space="preserve">Башкевич Егор Сергеевич </t>
  </si>
  <si>
    <t>3 мин + DSQ *RR80.3.2</t>
  </si>
  <si>
    <t xml:space="preserve">Горелов Дмитрий Павлович </t>
  </si>
  <si>
    <t xml:space="preserve">Мытищи </t>
  </si>
  <si>
    <t xml:space="preserve">Муравьев Алексей Анатольевич </t>
  </si>
  <si>
    <t xml:space="preserve">Воронеж </t>
  </si>
  <si>
    <t>DSQ</t>
  </si>
  <si>
    <t>RR26.1</t>
  </si>
  <si>
    <t xml:space="preserve">SMITS RAITIS  </t>
  </si>
  <si>
    <t xml:space="preserve">SALASPILS, LV </t>
  </si>
  <si>
    <t>НЕ СТАРТ</t>
  </si>
  <si>
    <t>Карашка Ридас</t>
  </si>
  <si>
    <t xml:space="preserve">Каунас, Литва </t>
  </si>
  <si>
    <t>open</t>
  </si>
  <si>
    <t xml:space="preserve">Рожко Борис Юрьевич </t>
  </si>
  <si>
    <t xml:space="preserve">Крайнев Андрей Александрович </t>
  </si>
  <si>
    <t xml:space="preserve">Солин Евгений Алексеевич </t>
  </si>
  <si>
    <t xml:space="preserve">Михеев Андрей Евгеньевич </t>
  </si>
  <si>
    <t xml:space="preserve">Горевая Ольга Валерьевна </t>
  </si>
  <si>
    <t>DBW</t>
  </si>
  <si>
    <t xml:space="preserve">Павлинская Ольга Александровна </t>
  </si>
  <si>
    <t xml:space="preserve">Богданова Евгения Сергеевна </t>
  </si>
  <si>
    <t xml:space="preserve">Федорова Мария Олеговна </t>
  </si>
  <si>
    <t>RR82.3.5</t>
  </si>
  <si>
    <t xml:space="preserve">Прозорова Мария Владиславовна </t>
  </si>
  <si>
    <t xml:space="preserve">Федорова Дарья Аркадьевна </t>
  </si>
  <si>
    <t>DSQ RR26.1</t>
  </si>
  <si>
    <t xml:space="preserve">Василенок Анна Витальевна </t>
  </si>
  <si>
    <t xml:space="preserve">Ершова Елена Викторовна </t>
  </si>
  <si>
    <t xml:space="preserve">Данилова Юля Борисовна </t>
  </si>
  <si>
    <t>RR79.3.2</t>
  </si>
  <si>
    <t xml:space="preserve">Орехова Ольга Геннадьевна </t>
  </si>
  <si>
    <t xml:space="preserve">Бынзарь Юлия Игоревна </t>
  </si>
  <si>
    <t xml:space="preserve">Говорко Галина Валерьевна </t>
  </si>
  <si>
    <t xml:space="preserve">Клочкова Екатерина Викторовна </t>
  </si>
  <si>
    <t xml:space="preserve">Лупанова Анна Валентиновна </t>
  </si>
  <si>
    <t xml:space="preserve">Ногинск </t>
  </si>
  <si>
    <t xml:space="preserve">Семенова Александра Александровна </t>
  </si>
  <si>
    <t xml:space="preserve">Санкт-петербург </t>
  </si>
  <si>
    <t xml:space="preserve">Зуева Мария Ивановна </t>
  </si>
  <si>
    <t>Вологда п.Майский</t>
  </si>
  <si>
    <t>DNF</t>
  </si>
  <si>
    <t xml:space="preserve">Зарецкая Кира Сергеевна </t>
  </si>
  <si>
    <t xml:space="preserve">Муравская Светлана Викторовна </t>
  </si>
  <si>
    <t xml:space="preserve">Галямина Ольга Дмитриевна </t>
  </si>
  <si>
    <t xml:space="preserve">KLEINBERGA GINTA   </t>
  </si>
  <si>
    <t xml:space="preserve">RIGA, LATVIA </t>
  </si>
  <si>
    <t xml:space="preserve">Вимба Оксана Сергеевна </t>
  </si>
  <si>
    <t xml:space="preserve">Vitola Taive  </t>
  </si>
  <si>
    <t xml:space="preserve">Kegums </t>
  </si>
  <si>
    <t xml:space="preserve">Ильина Наталья Алексеевна </t>
  </si>
  <si>
    <t xml:space="preserve">Ширшов Алексей Владимирович </t>
  </si>
  <si>
    <t>DCJJM</t>
  </si>
  <si>
    <t xml:space="preserve">Путро Андрей Игоревич </t>
  </si>
  <si>
    <t xml:space="preserve">Кудрявцев Сергей Александрович </t>
  </si>
  <si>
    <t xml:space="preserve">Нижний Новгород </t>
  </si>
  <si>
    <t xml:space="preserve">Косарев Николай Александрович </t>
  </si>
  <si>
    <t xml:space="preserve">Полотебнов Валерий Дмитриевич </t>
  </si>
  <si>
    <t>DCJJW</t>
  </si>
  <si>
    <t xml:space="preserve">Ларюшкина Вероника Сергеевна </t>
  </si>
  <si>
    <t xml:space="preserve">Мурманск </t>
  </si>
  <si>
    <t xml:space="preserve">Ивинкина Александра Сергеевна </t>
  </si>
  <si>
    <t>RR79.2.1</t>
  </si>
  <si>
    <t xml:space="preserve">Семак Майя Сергеевна </t>
  </si>
  <si>
    <t xml:space="preserve">Рыкалина Ирина Евгеньевна </t>
  </si>
  <si>
    <t xml:space="preserve">Косарева Ефросиния Александровна </t>
  </si>
  <si>
    <t xml:space="preserve">Иванова Ксения Максимова </t>
  </si>
  <si>
    <t xml:space="preserve">Косарева Анна Александровна </t>
  </si>
  <si>
    <t xml:space="preserve">Бурашов Алексей Юрьевич </t>
  </si>
  <si>
    <t>DCJM</t>
  </si>
  <si>
    <t>Шафоростов Василий Викторович</t>
  </si>
  <si>
    <t xml:space="preserve">Забадыкин Роман Евгеньевич </t>
  </si>
  <si>
    <t xml:space="preserve">Крюков Александр Сергеевич </t>
  </si>
  <si>
    <t xml:space="preserve">Березовенко Сергей Павлович </t>
  </si>
  <si>
    <t>DCJW</t>
  </si>
  <si>
    <t xml:space="preserve">Васильева Мария Сергеевна </t>
  </si>
  <si>
    <t xml:space="preserve">Долинская Анастасия Павловна </t>
  </si>
  <si>
    <t xml:space="preserve">Бураншеев Андрей Геннадьевич </t>
  </si>
  <si>
    <t>DCM</t>
  </si>
  <si>
    <t xml:space="preserve">Кулыгин Александр Сергеевич </t>
  </si>
  <si>
    <t xml:space="preserve">Vassiljev Aleksandr  </t>
  </si>
  <si>
    <t xml:space="preserve">Estonia </t>
  </si>
  <si>
    <t>Дороднов Сергей Александрович</t>
  </si>
  <si>
    <t xml:space="preserve">Чернатов Денис Сергеевич </t>
  </si>
  <si>
    <t xml:space="preserve">Михайлов Максим Викторович </t>
  </si>
  <si>
    <t xml:space="preserve">Фатеев Михаил Петрович </t>
  </si>
  <si>
    <t xml:space="preserve">Тюмень </t>
  </si>
  <si>
    <t xml:space="preserve">Геворкян  Сергей Рафаэльевич </t>
  </si>
  <si>
    <t xml:space="preserve">Сергиев Посад </t>
  </si>
  <si>
    <t xml:space="preserve">Жуков Дмитрий Евгеньевич </t>
  </si>
  <si>
    <t xml:space="preserve">Павлов Егор Павлович </t>
  </si>
  <si>
    <t xml:space="preserve">Путилов Яков Иванович </t>
  </si>
  <si>
    <t xml:space="preserve">Малкина Екатерина Михайловна </t>
  </si>
  <si>
    <t>DCW</t>
  </si>
  <si>
    <t xml:space="preserve">Гладкова Оксана Викторовна </t>
  </si>
  <si>
    <t xml:space="preserve">Ростовцева Анастасия Александровна </t>
  </si>
  <si>
    <t xml:space="preserve">Королев </t>
  </si>
  <si>
    <t>Карманова Анастасия Юрьевна</t>
  </si>
  <si>
    <t xml:space="preserve">Петрук Анастасия Геннадиевна </t>
  </si>
  <si>
    <t>RR79.3.2, RR79.2.1</t>
  </si>
  <si>
    <t xml:space="preserve">Фатеева Ольга Михайловна </t>
  </si>
  <si>
    <t xml:space="preserve">Соколова Софья Александровна </t>
  </si>
  <si>
    <t xml:space="preserve">МО, Котельники </t>
  </si>
  <si>
    <t xml:space="preserve">Михайлова Екатерина Александровна </t>
  </si>
  <si>
    <t xml:space="preserve">BRŪVERE LĪVA  </t>
  </si>
  <si>
    <t xml:space="preserve">Бурашова Екатерина Юрьевна </t>
  </si>
  <si>
    <t xml:space="preserve">Жукова Анастасия Викторовна </t>
  </si>
  <si>
    <t xml:space="preserve">Макарова Наталья  Юрьевна </t>
  </si>
  <si>
    <t xml:space="preserve">Ярославль </t>
  </si>
  <si>
    <t xml:space="preserve">Маврина Елизавета Сергеевна </t>
  </si>
  <si>
    <t>DSQ RR79.3.2</t>
  </si>
  <si>
    <t xml:space="preserve">Танаева Наталья Александрвна </t>
  </si>
  <si>
    <t xml:space="preserve">Лужецкий Александр Евгеньевич </t>
  </si>
  <si>
    <t>DR4</t>
  </si>
  <si>
    <t xml:space="preserve">Карпов Иван Алексеевич </t>
  </si>
  <si>
    <t xml:space="preserve">Емельянцев Антон Викторович </t>
  </si>
  <si>
    <t xml:space="preserve">Аминин Дмитрий Сергеевич </t>
  </si>
  <si>
    <t xml:space="preserve">Бобин Владимир Сергеевич </t>
  </si>
  <si>
    <t xml:space="preserve">Алексеева Анна Андреевна </t>
  </si>
  <si>
    <t>RR82.33</t>
  </si>
  <si>
    <t xml:space="preserve">Мысягин Сергей Иванович </t>
  </si>
  <si>
    <t xml:space="preserve">Коломыцева Ирина Юрьевна </t>
  </si>
  <si>
    <t xml:space="preserve">санкт-петербург </t>
  </si>
  <si>
    <t xml:space="preserve">Шепелёва Елена Анатольевна </t>
  </si>
  <si>
    <t xml:space="preserve">МО, дер.Коробово </t>
  </si>
  <si>
    <t>DR6</t>
  </si>
  <si>
    <t xml:space="preserve">Лапко Анатолий Валерьевич </t>
  </si>
  <si>
    <t xml:space="preserve">ЛО </t>
  </si>
  <si>
    <t xml:space="preserve">Стариков Роман Анатольевич </t>
  </si>
  <si>
    <t xml:space="preserve">Пищев Денис Александрович </t>
  </si>
  <si>
    <t xml:space="preserve">Панузин Кирилл Сергеевич </t>
  </si>
  <si>
    <t xml:space="preserve">Спиридонов Александр Владимирович </t>
  </si>
  <si>
    <t xml:space="preserve">Токсово </t>
  </si>
  <si>
    <t>DS1</t>
  </si>
  <si>
    <t xml:space="preserve">Пчелов Антон Владимирович </t>
  </si>
  <si>
    <t xml:space="preserve">Таразанов Алексей Олегович </t>
  </si>
  <si>
    <t xml:space="preserve">Акимов Михаил Александрович </t>
  </si>
  <si>
    <t>п. 7.2, п 2.6.1</t>
  </si>
  <si>
    <t xml:space="preserve">Попов Константин Борисович </t>
  </si>
  <si>
    <t xml:space="preserve">Лебель Игорь Олегович </t>
  </si>
  <si>
    <t xml:space="preserve">Санк-Петербург </t>
  </si>
  <si>
    <t xml:space="preserve">Коросова Юлия Михайловна </t>
  </si>
  <si>
    <t xml:space="preserve">Петрозаводск </t>
  </si>
  <si>
    <t xml:space="preserve">Пешехонова Екатерина Владимировна </t>
  </si>
  <si>
    <t xml:space="preserve">Красногорск </t>
  </si>
  <si>
    <t xml:space="preserve">Корнюшкин Артём Андреевич </t>
  </si>
  <si>
    <t xml:space="preserve">Селиванова Анна Максимовна </t>
  </si>
  <si>
    <t xml:space="preserve">Фролов Александр Валерьевич </t>
  </si>
  <si>
    <t>DS2</t>
  </si>
  <si>
    <t xml:space="preserve">Охотникова Светлана Дамировна </t>
  </si>
  <si>
    <t xml:space="preserve">Зубкова Елена Олеговна </t>
  </si>
  <si>
    <t xml:space="preserve">Дорошина Дарья Ивановна </t>
  </si>
  <si>
    <t xml:space="preserve">Живулько Антон Евгеньевич </t>
  </si>
  <si>
    <t xml:space="preserve">Лобанова Дарья Алeксeeвна </t>
  </si>
  <si>
    <t xml:space="preserve">Воронов Алексей Михайлович </t>
  </si>
  <si>
    <t xml:space="preserve">Каталёв Константин Юрьевич </t>
  </si>
  <si>
    <t xml:space="preserve">Давыдова Светлана Николаевна </t>
  </si>
  <si>
    <t>DSQ RR81.3.4</t>
  </si>
  <si>
    <t xml:space="preserve">Марушкей Вячеслав Иванович </t>
  </si>
  <si>
    <t xml:space="preserve">Вологда </t>
  </si>
  <si>
    <t xml:space="preserve">Ливенкова Александра Андреевна </t>
  </si>
  <si>
    <t xml:space="preserve">Аваннесян Наринэ Сергеевна </t>
  </si>
  <si>
    <t>ЛО, д. Васильево</t>
  </si>
  <si>
    <t xml:space="preserve">Голенищева Надежда Викторовна </t>
  </si>
  <si>
    <t xml:space="preserve">Заиченко Георгий Петрович </t>
  </si>
  <si>
    <t xml:space="preserve">   3 мин +</t>
  </si>
  <si>
    <t xml:space="preserve">Максимова Анастасия Владимировна </t>
  </si>
  <si>
    <t xml:space="preserve">Домакова Алена Ильинична </t>
  </si>
  <si>
    <t xml:space="preserve">Глазунова Анна Всеволодовна </t>
  </si>
  <si>
    <t>DSJ2</t>
  </si>
</sst>
</file>

<file path=xl/styles.xml><?xml version="1.0" encoding="utf-8"?>
<styleSheet xmlns="http://schemas.openxmlformats.org/spreadsheetml/2006/main">
  <numFmts count="1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.0"/>
    <numFmt numFmtId="173" formatCode="h:mm:ss.0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1" fillId="33" borderId="9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46" applyFont="1" applyAlignment="1">
      <alignment horizontal="center"/>
      <protection/>
    </xf>
    <xf numFmtId="0" fontId="1" fillId="0" borderId="0" xfId="46">
      <alignment/>
      <protection/>
    </xf>
    <xf numFmtId="0" fontId="2" fillId="0" borderId="0" xfId="46" applyFont="1" applyAlignment="1">
      <alignment horizontal="center" vertical="center"/>
      <protection/>
    </xf>
    <xf numFmtId="46" fontId="1" fillId="0" borderId="0" xfId="46" applyNumberFormat="1" applyAlignment="1">
      <alignment horizontal="center" vertical="center"/>
      <protection/>
    </xf>
    <xf numFmtId="21" fontId="1" fillId="0" borderId="0" xfId="46" applyNumberFormat="1" applyAlignment="1">
      <alignment horizontal="center" vertical="center"/>
      <protection/>
    </xf>
    <xf numFmtId="172" fontId="1" fillId="0" borderId="0" xfId="46" applyNumberFormat="1" applyAlignment="1">
      <alignment horizontal="center" vertical="center"/>
      <protection/>
    </xf>
    <xf numFmtId="173" fontId="1" fillId="0" borderId="0" xfId="46" applyNumberFormat="1" applyAlignment="1">
      <alignment horizontal="center"/>
      <protection/>
    </xf>
    <xf numFmtId="172" fontId="1" fillId="0" borderId="0" xfId="46" applyNumberFormat="1" applyAlignment="1">
      <alignment horizontal="center"/>
      <protection/>
    </xf>
    <xf numFmtId="0" fontId="1" fillId="0" borderId="0" xfId="46" applyFill="1">
      <alignment/>
      <protection/>
    </xf>
    <xf numFmtId="172" fontId="4" fillId="33" borderId="9" xfId="46" applyNumberFormat="1" applyFont="1" applyFill="1" applyBorder="1">
      <alignment/>
      <protection/>
    </xf>
    <xf numFmtId="0" fontId="2" fillId="34" borderId="11" xfId="46" applyFont="1" applyFill="1" applyBorder="1" applyAlignment="1">
      <alignment horizontal="center" vertical="center"/>
      <protection/>
    </xf>
    <xf numFmtId="46" fontId="1" fillId="35" borderId="11" xfId="46" applyNumberFormat="1" applyFont="1" applyFill="1" applyBorder="1" applyAlignment="1">
      <alignment horizontal="center" vertical="center"/>
      <protection/>
    </xf>
    <xf numFmtId="21" fontId="2" fillId="34" borderId="11" xfId="46" applyNumberFormat="1" applyFont="1" applyFill="1" applyBorder="1" applyAlignment="1">
      <alignment horizontal="center" vertical="center" wrapText="1"/>
      <protection/>
    </xf>
    <xf numFmtId="172" fontId="2" fillId="34" borderId="11" xfId="46" applyNumberFormat="1" applyFont="1" applyFill="1" applyBorder="1" applyAlignment="1">
      <alignment horizontal="center" vertical="center" wrapText="1"/>
      <protection/>
    </xf>
    <xf numFmtId="172" fontId="2" fillId="34" borderId="11" xfId="46" applyNumberFormat="1" applyFont="1" applyFill="1" applyBorder="1" applyAlignment="1">
      <alignment horizontal="center" vertical="center"/>
      <protection/>
    </xf>
    <xf numFmtId="173" fontId="2" fillId="34" borderId="11" xfId="46" applyNumberFormat="1" applyFont="1" applyFill="1" applyBorder="1" applyAlignment="1">
      <alignment horizontal="center" wrapText="1"/>
      <protection/>
    </xf>
    <xf numFmtId="172" fontId="2" fillId="35" borderId="11" xfId="46" applyNumberFormat="1" applyFont="1" applyFill="1" applyBorder="1">
      <alignment/>
      <protection/>
    </xf>
    <xf numFmtId="0" fontId="2" fillId="35" borderId="0" xfId="46" applyFont="1" applyFill="1">
      <alignment/>
      <protection/>
    </xf>
    <xf numFmtId="0" fontId="5" fillId="0" borderId="9" xfId="46" applyFont="1" applyBorder="1" applyAlignment="1">
      <alignment horizontal="center" vertical="center"/>
      <protection/>
    </xf>
    <xf numFmtId="0" fontId="6" fillId="33" borderId="9" xfId="46" applyFont="1" applyFill="1" applyBorder="1">
      <alignment/>
      <protection/>
    </xf>
    <xf numFmtId="0" fontId="4" fillId="33" borderId="9" xfId="46" applyFont="1" applyFill="1" applyBorder="1">
      <alignment/>
      <protection/>
    </xf>
    <xf numFmtId="0" fontId="4" fillId="33" borderId="9" xfId="46" applyFont="1" applyFill="1" applyBorder="1" applyAlignment="1">
      <alignment horizontal="center" vertical="center"/>
      <protection/>
    </xf>
    <xf numFmtId="172" fontId="6" fillId="0" borderId="9" xfId="46" applyNumberFormat="1" applyFont="1" applyBorder="1" applyAlignment="1">
      <alignment horizontal="center" vertical="center"/>
      <protection/>
    </xf>
    <xf numFmtId="172" fontId="1" fillId="0" borderId="9" xfId="46" applyNumberFormat="1" applyFill="1" applyBorder="1" applyAlignment="1">
      <alignment horizontal="center" vertical="center"/>
      <protection/>
    </xf>
    <xf numFmtId="172" fontId="1" fillId="0" borderId="9" xfId="46" applyNumberFormat="1" applyFill="1" applyBorder="1">
      <alignment/>
      <protection/>
    </xf>
    <xf numFmtId="0" fontId="1" fillId="0" borderId="9" xfId="46" applyFill="1" applyBorder="1">
      <alignment/>
      <protection/>
    </xf>
    <xf numFmtId="172" fontId="6" fillId="0" borderId="0" xfId="46" applyNumberFormat="1" applyFont="1" applyBorder="1" applyAlignment="1">
      <alignment horizontal="center" vertical="center"/>
      <protection/>
    </xf>
    <xf numFmtId="0" fontId="1" fillId="36" borderId="0" xfId="46" applyFill="1">
      <alignment/>
      <protection/>
    </xf>
    <xf numFmtId="172" fontId="4" fillId="33" borderId="9" xfId="46" applyNumberFormat="1" applyFont="1" applyFill="1" applyBorder="1" applyAlignment="1">
      <alignment horizontal="center" vertical="center"/>
      <protection/>
    </xf>
    <xf numFmtId="172" fontId="1" fillId="0" borderId="9" xfId="46" applyNumberFormat="1" applyBorder="1" applyAlignment="1">
      <alignment horizontal="center" vertical="center"/>
      <protection/>
    </xf>
    <xf numFmtId="0" fontId="1" fillId="0" borderId="0" xfId="46" applyFill="1" applyBorder="1">
      <alignment/>
      <protection/>
    </xf>
    <xf numFmtId="0" fontId="1" fillId="0" borderId="12" xfId="46" applyFill="1" applyBorder="1">
      <alignment/>
      <protection/>
    </xf>
    <xf numFmtId="0" fontId="2" fillId="0" borderId="9" xfId="46" applyFont="1" applyBorder="1" applyAlignment="1">
      <alignment horizontal="center" vertical="center"/>
      <protection/>
    </xf>
    <xf numFmtId="0" fontId="1" fillId="0" borderId="9" xfId="46" applyFont="1" applyBorder="1">
      <alignment/>
      <protection/>
    </xf>
    <xf numFmtId="0" fontId="6" fillId="0" borderId="9" xfId="46" applyFont="1" applyBorder="1">
      <alignment/>
      <protection/>
    </xf>
    <xf numFmtId="46" fontId="1" fillId="0" borderId="9" xfId="46" applyNumberFormat="1" applyFont="1" applyBorder="1" applyAlignment="1">
      <alignment horizontal="center" vertical="center"/>
      <protection/>
    </xf>
    <xf numFmtId="21" fontId="6" fillId="0" borderId="9" xfId="46" applyNumberFormat="1" applyFont="1" applyBorder="1" applyAlignment="1">
      <alignment horizontal="center" vertical="center"/>
      <protection/>
    </xf>
    <xf numFmtId="172" fontId="6" fillId="0" borderId="9" xfId="46" applyNumberFormat="1" applyFont="1" applyBorder="1">
      <alignment/>
      <protection/>
    </xf>
    <xf numFmtId="0" fontId="2" fillId="0" borderId="9" xfId="46" applyFont="1" applyBorder="1" applyAlignment="1">
      <alignment horizontal="center"/>
      <protection/>
    </xf>
    <xf numFmtId="21" fontId="1" fillId="0" borderId="9" xfId="46" applyNumberFormat="1" applyBorder="1" applyAlignment="1">
      <alignment horizontal="center" vertical="center"/>
      <protection/>
    </xf>
    <xf numFmtId="0" fontId="4" fillId="33" borderId="0" xfId="46" applyFont="1" applyFill="1">
      <alignment/>
      <protection/>
    </xf>
    <xf numFmtId="0" fontId="7" fillId="33" borderId="9" xfId="46" applyFont="1" applyFill="1" applyBorder="1" applyAlignment="1">
      <alignment horizontal="center" vertical="center"/>
      <protection/>
    </xf>
    <xf numFmtId="0" fontId="1" fillId="33" borderId="9" xfId="46" applyFont="1" applyFill="1" applyBorder="1">
      <alignment/>
      <protection/>
    </xf>
    <xf numFmtId="173" fontId="1" fillId="0" borderId="0" xfId="46" applyNumberFormat="1">
      <alignment/>
      <protection/>
    </xf>
    <xf numFmtId="0" fontId="3" fillId="0" borderId="0" xfId="46" applyFont="1" applyBorder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4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2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6B9B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68"/>
  <sheetViews>
    <sheetView tabSelected="1" zoomScale="125" zoomScaleNormal="125" workbookViewId="0" topLeftCell="A1">
      <pane ySplit="4" topLeftCell="BM141" activePane="bottomLeft" state="frozen"/>
      <selection pane="topLeft" activeCell="A1" sqref="A1"/>
      <selection pane="bottomLeft" activeCell="H176" sqref="H176"/>
    </sheetView>
  </sheetViews>
  <sheetFormatPr defaultColWidth="8.7109375" defaultRowHeight="12.75"/>
  <cols>
    <col min="1" max="1" width="12.00390625" style="1" customWidth="1"/>
    <col min="2" max="2" width="35.7109375" style="2" customWidth="1"/>
    <col min="3" max="3" width="18.140625" style="3" customWidth="1"/>
    <col min="4" max="4" width="14.421875" style="2" customWidth="1"/>
    <col min="5" max="5" width="14.421875" style="4" customWidth="1"/>
    <col min="6" max="6" width="0" style="5" hidden="1" customWidth="1"/>
    <col min="7" max="7" width="0.2890625" style="6" customWidth="1"/>
    <col min="8" max="8" width="14.421875" style="6" customWidth="1"/>
    <col min="9" max="9" width="13.421875" style="7" customWidth="1"/>
    <col min="10" max="10" width="11.00390625" style="8" customWidth="1"/>
    <col min="11" max="11" width="23.8515625" style="9" customWidth="1"/>
    <col min="12" max="38" width="9.140625" style="9" customWidth="1"/>
    <col min="39" max="16384" width="8.7109375" style="2" customWidth="1"/>
  </cols>
  <sheetData>
    <row r="1" spans="1:9" ht="18">
      <c r="A1" s="45"/>
      <c r="B1" s="45"/>
      <c r="C1" s="45"/>
      <c r="D1" s="45"/>
      <c r="E1" s="45"/>
      <c r="F1" s="45"/>
      <c r="G1" s="45"/>
      <c r="H1" s="45"/>
      <c r="I1" s="45"/>
    </row>
    <row r="2" spans="1:9" ht="13.5">
      <c r="A2" s="46" t="s">
        <v>0</v>
      </c>
      <c r="B2" s="46"/>
      <c r="C2" s="46"/>
      <c r="D2" s="46"/>
      <c r="E2" s="46"/>
      <c r="F2" s="46"/>
      <c r="G2" s="46"/>
      <c r="H2" s="46"/>
      <c r="I2" s="46"/>
    </row>
    <row r="3" spans="1:11" ht="18">
      <c r="A3" s="47" t="s">
        <v>1</v>
      </c>
      <c r="B3" s="47"/>
      <c r="C3" s="47"/>
      <c r="D3" s="47"/>
      <c r="E3" s="47"/>
      <c r="F3" s="47"/>
      <c r="G3" s="47"/>
      <c r="H3" s="47"/>
      <c r="I3" s="47"/>
      <c r="K3" s="10"/>
    </row>
    <row r="4" spans="1:11" ht="15" customHeight="1">
      <c r="A4" s="11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3" t="s">
        <v>7</v>
      </c>
      <c r="G4" s="14" t="s">
        <v>8</v>
      </c>
      <c r="H4" s="15" t="s">
        <v>9</v>
      </c>
      <c r="I4" s="16" t="s">
        <v>10</v>
      </c>
      <c r="J4" s="17" t="s">
        <v>11</v>
      </c>
      <c r="K4" s="18" t="s">
        <v>12</v>
      </c>
    </row>
    <row r="5" spans="1:33" s="28" customFormat="1" ht="21" customHeight="1">
      <c r="A5" s="19">
        <v>126</v>
      </c>
      <c r="B5" s="20" t="s">
        <v>13</v>
      </c>
      <c r="C5" s="20" t="s">
        <v>14</v>
      </c>
      <c r="D5" s="21" t="s">
        <v>15</v>
      </c>
      <c r="E5" s="22" t="s">
        <v>16</v>
      </c>
      <c r="F5" s="23">
        <v>0.3118055555555556</v>
      </c>
      <c r="G5" s="24">
        <f>VLOOKUP(A5,фин!$A$1:$B$502,2,0)</f>
        <v>0.31605059027777777</v>
      </c>
      <c r="H5" s="24">
        <f aca="true" t="shared" si="0" ref="H5:H33">G5-F5</f>
        <v>0.004245034722222152</v>
      </c>
      <c r="I5" s="24">
        <v>0.004807407407407409</v>
      </c>
      <c r="J5" s="25">
        <f aca="true" t="shared" si="1" ref="J5:J31">I5+H5</f>
        <v>0.009052442129629561</v>
      </c>
      <c r="K5" s="26"/>
      <c r="L5" s="27">
        <v>0.0020833333333333337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11" ht="13.5">
      <c r="A6" s="19">
        <v>124</v>
      </c>
      <c r="B6" s="20" t="s">
        <v>17</v>
      </c>
      <c r="C6" s="20" t="s">
        <v>14</v>
      </c>
      <c r="D6" s="21" t="s">
        <v>15</v>
      </c>
      <c r="E6" s="22" t="s">
        <v>16</v>
      </c>
      <c r="F6" s="29">
        <v>0.3111111111111111</v>
      </c>
      <c r="G6" s="24">
        <f>VLOOKUP(A6,фин!$A$1:$B$502,2,0)</f>
        <v>0.31606238425925925</v>
      </c>
      <c r="H6" s="24">
        <f t="shared" si="0"/>
        <v>0.004951273148148139</v>
      </c>
      <c r="I6" s="24">
        <v>0.004610231481481483</v>
      </c>
      <c r="J6" s="25">
        <f t="shared" si="1"/>
        <v>0.009561504629629621</v>
      </c>
      <c r="K6" s="26"/>
    </row>
    <row r="7" spans="1:33" s="28" customFormat="1" ht="13.5">
      <c r="A7" s="19">
        <v>125</v>
      </c>
      <c r="B7" s="20" t="s">
        <v>18</v>
      </c>
      <c r="C7" s="20" t="s">
        <v>19</v>
      </c>
      <c r="D7" s="21" t="s">
        <v>15</v>
      </c>
      <c r="E7" s="22" t="s">
        <v>16</v>
      </c>
      <c r="F7" s="29">
        <v>0.3125</v>
      </c>
      <c r="G7" s="24">
        <f>VLOOKUP(A7,фин!$A$1:$B$502,2,0)</f>
        <v>0.3187172916666667</v>
      </c>
      <c r="H7" s="24">
        <f t="shared" si="0"/>
        <v>0.00621729166666668</v>
      </c>
      <c r="I7" s="24">
        <v>0.004980393518518518</v>
      </c>
      <c r="J7" s="25">
        <f t="shared" si="1"/>
        <v>0.011197685185185198</v>
      </c>
      <c r="K7" s="26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11" ht="13.5">
      <c r="A8" s="19">
        <v>129</v>
      </c>
      <c r="B8" s="20" t="s">
        <v>20</v>
      </c>
      <c r="C8" s="20" t="s">
        <v>14</v>
      </c>
      <c r="D8" s="21" t="s">
        <v>15</v>
      </c>
      <c r="E8" s="22" t="s">
        <v>21</v>
      </c>
      <c r="F8" s="29">
        <v>0.3069444444444444</v>
      </c>
      <c r="G8" s="24">
        <f>VLOOKUP(A8,фин!$A$1:$B$502,2,0)</f>
        <v>0.3121671064814815</v>
      </c>
      <c r="H8" s="24">
        <f t="shared" si="0"/>
        <v>0.005222662037037085</v>
      </c>
      <c r="I8" s="24">
        <v>0.004921643518518519</v>
      </c>
      <c r="J8" s="25">
        <f t="shared" si="1"/>
        <v>0.010144305555555604</v>
      </c>
      <c r="K8" s="26"/>
    </row>
    <row r="9" spans="1:33" s="28" customFormat="1" ht="13.5">
      <c r="A9" s="19">
        <v>131</v>
      </c>
      <c r="B9" s="20" t="s">
        <v>22</v>
      </c>
      <c r="C9" s="20" t="s">
        <v>14</v>
      </c>
      <c r="D9" s="21" t="s">
        <v>15</v>
      </c>
      <c r="E9" s="22" t="s">
        <v>21</v>
      </c>
      <c r="F9" s="29">
        <v>0.3083333333333333</v>
      </c>
      <c r="G9" s="24">
        <f>VLOOKUP(A9,фин!$A$1:$B$502,2,0)</f>
        <v>0.31379277777777775</v>
      </c>
      <c r="H9" s="24">
        <f t="shared" si="0"/>
        <v>0.005459444444444461</v>
      </c>
      <c r="I9" s="24">
        <v>0.00549502314814815</v>
      </c>
      <c r="J9" s="25">
        <f t="shared" si="1"/>
        <v>0.010954467592592611</v>
      </c>
      <c r="K9" s="26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11" ht="13.5">
      <c r="A10" s="19">
        <v>127</v>
      </c>
      <c r="B10" s="20" t="s">
        <v>23</v>
      </c>
      <c r="C10" s="20" t="s">
        <v>24</v>
      </c>
      <c r="D10" s="21" t="s">
        <v>15</v>
      </c>
      <c r="E10" s="22" t="s">
        <v>21</v>
      </c>
      <c r="F10" s="29">
        <v>0.30763888888888885</v>
      </c>
      <c r="G10" s="24">
        <f>VLOOKUP(A10,фин!$A$1:$B$502,2,0)</f>
        <v>0.31340950231481485</v>
      </c>
      <c r="H10" s="24">
        <f t="shared" si="0"/>
        <v>0.005770613425925997</v>
      </c>
      <c r="I10" s="24">
        <v>0.005493773148148148</v>
      </c>
      <c r="J10" s="25">
        <f t="shared" si="1"/>
        <v>0.011264386574074144</v>
      </c>
      <c r="K10" s="26" t="s">
        <v>25</v>
      </c>
    </row>
    <row r="11" spans="1:33" s="28" customFormat="1" ht="13.5">
      <c r="A11" s="19">
        <v>132</v>
      </c>
      <c r="B11" s="20" t="s">
        <v>26</v>
      </c>
      <c r="C11" s="20" t="s">
        <v>14</v>
      </c>
      <c r="D11" s="21" t="s">
        <v>15</v>
      </c>
      <c r="E11" s="22" t="s">
        <v>21</v>
      </c>
      <c r="F11" s="30">
        <v>0.3097222222222222</v>
      </c>
      <c r="G11" s="24">
        <f>VLOOKUP(A11,фин!$A$1:$B$502,2,0)</f>
        <v>0.31541814814814817</v>
      </c>
      <c r="H11" s="24">
        <f t="shared" si="0"/>
        <v>0.005695925925925993</v>
      </c>
      <c r="I11" s="24">
        <v>0.005632013888888888</v>
      </c>
      <c r="J11" s="25">
        <f t="shared" si="1"/>
        <v>0.011327939814814881</v>
      </c>
      <c r="K11" s="2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11" ht="13.5">
      <c r="A12" s="19">
        <v>130</v>
      </c>
      <c r="B12" s="20" t="s">
        <v>27</v>
      </c>
      <c r="C12" s="20" t="s">
        <v>14</v>
      </c>
      <c r="D12" s="21" t="s">
        <v>15</v>
      </c>
      <c r="E12" s="22" t="s">
        <v>21</v>
      </c>
      <c r="F12" s="29">
        <v>0.30902777777777773</v>
      </c>
      <c r="G12" s="24">
        <f>VLOOKUP(A12,фин!$A$1:$B$502,2,0)</f>
        <v>0.3151335648148148</v>
      </c>
      <c r="H12" s="24">
        <f t="shared" si="0"/>
        <v>0.006105787037037069</v>
      </c>
      <c r="I12" s="24">
        <v>0.005631979166666665</v>
      </c>
      <c r="J12" s="25">
        <f t="shared" si="1"/>
        <v>0.011737766203703735</v>
      </c>
      <c r="K12" s="26"/>
    </row>
    <row r="13" spans="1:33" s="28" customFormat="1" ht="13.5">
      <c r="A13" s="19">
        <v>128</v>
      </c>
      <c r="B13" s="20" t="s">
        <v>28</v>
      </c>
      <c r="C13" s="20" t="s">
        <v>14</v>
      </c>
      <c r="D13" s="21" t="s">
        <v>15</v>
      </c>
      <c r="E13" s="22" t="s">
        <v>21</v>
      </c>
      <c r="F13" s="29">
        <v>0.3104166666666667</v>
      </c>
      <c r="G13" s="24">
        <f>VLOOKUP(A13,фин!$A$1:$B$502,2,0)</f>
        <v>0.3176594675925926</v>
      </c>
      <c r="H13" s="24">
        <f t="shared" si="0"/>
        <v>0.007242800925925941</v>
      </c>
      <c r="I13" s="24">
        <v>0.006383912037037037</v>
      </c>
      <c r="J13" s="25">
        <f t="shared" si="1"/>
        <v>0.013626712962962978</v>
      </c>
      <c r="K13" s="2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11" ht="13.5">
      <c r="A14" s="19">
        <v>121</v>
      </c>
      <c r="B14" s="20" t="s">
        <v>29</v>
      </c>
      <c r="C14" s="20" t="s">
        <v>24</v>
      </c>
      <c r="D14" s="21" t="s">
        <v>15</v>
      </c>
      <c r="E14" s="22" t="s">
        <v>30</v>
      </c>
      <c r="F14" s="29">
        <v>0.31319444444444444</v>
      </c>
      <c r="G14" s="24">
        <f>VLOOKUP(A14,фин!$A$1:$B$502,2,0)</f>
        <v>0.3177462268518519</v>
      </c>
      <c r="H14" s="24">
        <f t="shared" si="0"/>
        <v>0.004551782407407445</v>
      </c>
      <c r="I14" s="24">
        <v>0.004410879629629631</v>
      </c>
      <c r="J14" s="25">
        <f t="shared" si="1"/>
        <v>0.008962662037037076</v>
      </c>
      <c r="K14" s="26"/>
    </row>
    <row r="15" spans="1:33" s="28" customFormat="1" ht="13.5">
      <c r="A15" s="19">
        <v>118</v>
      </c>
      <c r="B15" s="20" t="s">
        <v>31</v>
      </c>
      <c r="C15" s="20" t="s">
        <v>14</v>
      </c>
      <c r="D15" s="21" t="s">
        <v>15</v>
      </c>
      <c r="E15" s="22" t="s">
        <v>30</v>
      </c>
      <c r="F15" s="29">
        <v>0.3159722222222222</v>
      </c>
      <c r="G15" s="24">
        <f>VLOOKUP(A15,фин!$A$1:$B$502,2,0)</f>
        <v>0.3205645833333333</v>
      </c>
      <c r="H15" s="24">
        <f t="shared" si="0"/>
        <v>0.0045923611111111096</v>
      </c>
      <c r="I15" s="24">
        <v>0.004727071759259264</v>
      </c>
      <c r="J15" s="25">
        <f t="shared" si="1"/>
        <v>0.009319432870370374</v>
      </c>
      <c r="K15" s="26"/>
      <c r="L15" s="31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11" ht="13.5">
      <c r="A16" s="19">
        <v>106</v>
      </c>
      <c r="B16" s="20" t="s">
        <v>32</v>
      </c>
      <c r="C16" s="20" t="s">
        <v>24</v>
      </c>
      <c r="D16" s="21" t="s">
        <v>15</v>
      </c>
      <c r="E16" s="22" t="s">
        <v>30</v>
      </c>
      <c r="F16" s="29">
        <v>0.31666666666666665</v>
      </c>
      <c r="G16" s="24">
        <f>VLOOKUP(A16,фин!$A$1:$B$502,2,0)</f>
        <v>0.3212627314814815</v>
      </c>
      <c r="H16" s="24">
        <f t="shared" si="0"/>
        <v>0.0045960648148148375</v>
      </c>
      <c r="I16" s="24">
        <v>0.004735752314814809</v>
      </c>
      <c r="J16" s="25">
        <f t="shared" si="1"/>
        <v>0.009331817129629646</v>
      </c>
      <c r="K16" s="26"/>
    </row>
    <row r="17" spans="1:33" s="28" customFormat="1" ht="13.5">
      <c r="A17" s="19">
        <v>104</v>
      </c>
      <c r="B17" s="20" t="s">
        <v>33</v>
      </c>
      <c r="C17" s="20" t="s">
        <v>14</v>
      </c>
      <c r="D17" s="21" t="s">
        <v>15</v>
      </c>
      <c r="E17" s="22" t="s">
        <v>30</v>
      </c>
      <c r="F17" s="29">
        <v>0.31527777777777777</v>
      </c>
      <c r="G17" s="24">
        <f>VLOOKUP(A17,фин!$A$1:$B$502,2,0)</f>
        <v>0.3200857407407408</v>
      </c>
      <c r="H17" s="24">
        <f t="shared" si="0"/>
        <v>0.004807962962963042</v>
      </c>
      <c r="I17" s="24">
        <v>0.004708784722222217</v>
      </c>
      <c r="J17" s="25">
        <f t="shared" si="1"/>
        <v>0.009516747685185258</v>
      </c>
      <c r="K17" s="2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11" ht="13.5">
      <c r="A18" s="19">
        <v>115</v>
      </c>
      <c r="B18" s="20" t="s">
        <v>34</v>
      </c>
      <c r="C18" s="20" t="s">
        <v>14</v>
      </c>
      <c r="D18" s="21" t="s">
        <v>15</v>
      </c>
      <c r="E18" s="22" t="s">
        <v>30</v>
      </c>
      <c r="F18" s="29">
        <v>0.3138888888888889</v>
      </c>
      <c r="G18" s="24">
        <f>VLOOKUP(A18,фин!$A$1:$B$502,2,0)</f>
        <v>0.31892233796296293</v>
      </c>
      <c r="H18" s="24">
        <f t="shared" si="0"/>
        <v>0.005033449074074048</v>
      </c>
      <c r="I18" s="24">
        <v>0.004623715277777784</v>
      </c>
      <c r="J18" s="25">
        <f t="shared" si="1"/>
        <v>0.009657164351851832</v>
      </c>
      <c r="K18" s="26"/>
    </row>
    <row r="19" spans="1:33" s="28" customFormat="1" ht="13.5">
      <c r="A19" s="19">
        <v>119</v>
      </c>
      <c r="B19" s="20" t="s">
        <v>35</v>
      </c>
      <c r="C19" s="20" t="s">
        <v>36</v>
      </c>
      <c r="D19" s="21" t="s">
        <v>15</v>
      </c>
      <c r="E19" s="22" t="s">
        <v>30</v>
      </c>
      <c r="F19" s="29">
        <v>0.3173611111111111</v>
      </c>
      <c r="G19" s="24">
        <f>VLOOKUP(A19,фин!$A$1:$B$502,2,0)</f>
        <v>0.3225373263888889</v>
      </c>
      <c r="H19" s="24">
        <f t="shared" si="0"/>
        <v>0.005176215277777785</v>
      </c>
      <c r="I19" s="24">
        <v>0.004840127314814816</v>
      </c>
      <c r="J19" s="25">
        <f t="shared" si="1"/>
        <v>0.010016342592592601</v>
      </c>
      <c r="K19" s="26" t="s">
        <v>25</v>
      </c>
      <c r="L19" s="3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11" ht="13.5">
      <c r="A20" s="19">
        <v>111</v>
      </c>
      <c r="B20" s="20" t="s">
        <v>37</v>
      </c>
      <c r="C20" s="20" t="s">
        <v>14</v>
      </c>
      <c r="D20" s="21" t="s">
        <v>15</v>
      </c>
      <c r="E20" s="22" t="s">
        <v>30</v>
      </c>
      <c r="F20" s="29">
        <v>0.3194444444444444</v>
      </c>
      <c r="G20" s="24">
        <f>VLOOKUP(A20,фин!$A$1:$B$502,2,0)</f>
        <v>0.32456465277777774</v>
      </c>
      <c r="H20" s="24">
        <f t="shared" si="0"/>
        <v>0.00512020833333332</v>
      </c>
      <c r="I20" s="24">
        <v>0.004928564814814816</v>
      </c>
      <c r="J20" s="25">
        <f t="shared" si="1"/>
        <v>0.010048773148148137</v>
      </c>
      <c r="K20" s="26"/>
    </row>
    <row r="21" spans="1:33" s="28" customFormat="1" ht="13.5">
      <c r="A21" s="19">
        <v>113</v>
      </c>
      <c r="B21" s="20" t="s">
        <v>38</v>
      </c>
      <c r="C21" s="20" t="s">
        <v>39</v>
      </c>
      <c r="D21" s="21" t="s">
        <v>15</v>
      </c>
      <c r="E21" s="22" t="s">
        <v>30</v>
      </c>
      <c r="F21" s="29">
        <v>0.31875</v>
      </c>
      <c r="G21" s="24">
        <f>VLOOKUP(A21,фин!$A$1:$B$502,2,0)</f>
        <v>0.3239330671296296</v>
      </c>
      <c r="H21" s="24">
        <f t="shared" si="0"/>
        <v>0.005183067129629626</v>
      </c>
      <c r="I21" s="24">
        <v>0.004923564814814818</v>
      </c>
      <c r="J21" s="25">
        <f t="shared" si="1"/>
        <v>0.010106631944444444</v>
      </c>
      <c r="K21" s="26" t="s">
        <v>25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11" ht="13.5">
      <c r="A22" s="19">
        <v>109</v>
      </c>
      <c r="B22" s="20" t="s">
        <v>40</v>
      </c>
      <c r="C22" s="20" t="s">
        <v>41</v>
      </c>
      <c r="D22" s="21" t="s">
        <v>15</v>
      </c>
      <c r="E22" s="22" t="s">
        <v>30</v>
      </c>
      <c r="F22" s="29">
        <v>0.325</v>
      </c>
      <c r="G22" s="24">
        <f>VLOOKUP(A22,фин!$A$1:$B$502,2,0)</f>
        <v>0.3297883680555556</v>
      </c>
      <c r="H22" s="24">
        <f t="shared" si="0"/>
        <v>0.004788368055555603</v>
      </c>
      <c r="I22" s="24">
        <v>0.005380439814814814</v>
      </c>
      <c r="J22" s="25">
        <f t="shared" si="1"/>
        <v>0.010168807870370417</v>
      </c>
      <c r="K22" s="26"/>
    </row>
    <row r="23" spans="1:33" s="28" customFormat="1" ht="13.5">
      <c r="A23" s="19">
        <v>105</v>
      </c>
      <c r="B23" s="20" t="s">
        <v>42</v>
      </c>
      <c r="C23" s="20" t="s">
        <v>14</v>
      </c>
      <c r="D23" s="21" t="s">
        <v>15</v>
      </c>
      <c r="E23" s="22" t="s">
        <v>30</v>
      </c>
      <c r="F23" s="29">
        <v>0.3180555555555556</v>
      </c>
      <c r="G23" s="24">
        <f>VLOOKUP(A23,фин!$A$1:$B$502,2,0)</f>
        <v>0.3234088078703704</v>
      </c>
      <c r="H23" s="24">
        <f t="shared" si="0"/>
        <v>0.005353252314814816</v>
      </c>
      <c r="I23" s="24">
        <v>0.004846388888888886</v>
      </c>
      <c r="J23" s="25">
        <f t="shared" si="1"/>
        <v>0.010199641203703702</v>
      </c>
      <c r="K23" s="26" t="s">
        <v>25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11" ht="13.5">
      <c r="A24" s="19">
        <v>110</v>
      </c>
      <c r="B24" s="20" t="s">
        <v>43</v>
      </c>
      <c r="C24" s="20" t="s">
        <v>44</v>
      </c>
      <c r="D24" s="21" t="s">
        <v>15</v>
      </c>
      <c r="E24" s="22" t="s">
        <v>30</v>
      </c>
      <c r="F24" s="29">
        <v>0.3208333333333333</v>
      </c>
      <c r="G24" s="24">
        <f>VLOOKUP(A24,фин!$A$1:$B$502,2,0)</f>
        <v>0.3260018287037037</v>
      </c>
      <c r="H24" s="24">
        <f t="shared" si="0"/>
        <v>0.005168495370370396</v>
      </c>
      <c r="I24" s="24">
        <v>0.005147013888888892</v>
      </c>
      <c r="J24" s="25">
        <f t="shared" si="1"/>
        <v>0.010315509259259288</v>
      </c>
      <c r="K24" s="26"/>
    </row>
    <row r="25" spans="1:33" s="28" customFormat="1" ht="13.5">
      <c r="A25" s="19">
        <v>114</v>
      </c>
      <c r="B25" s="20" t="s">
        <v>45</v>
      </c>
      <c r="C25" s="20" t="s">
        <v>41</v>
      </c>
      <c r="D25" s="21" t="s">
        <v>15</v>
      </c>
      <c r="E25" s="22" t="s">
        <v>30</v>
      </c>
      <c r="F25" s="29">
        <v>0.32152777777777775</v>
      </c>
      <c r="G25" s="24">
        <f>VLOOKUP(A25,фин!$A$1:$B$502,2,0)</f>
        <v>0.3270619560185185</v>
      </c>
      <c r="H25" s="24">
        <f t="shared" si="0"/>
        <v>0.005534178240740761</v>
      </c>
      <c r="I25" s="24">
        <v>0.005193344907407416</v>
      </c>
      <c r="J25" s="25">
        <f t="shared" si="1"/>
        <v>0.010727523148148177</v>
      </c>
      <c r="K25" s="26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11" ht="13.5">
      <c r="A26" s="19">
        <v>120</v>
      </c>
      <c r="B26" s="20" t="s">
        <v>46</v>
      </c>
      <c r="C26" s="20" t="s">
        <v>47</v>
      </c>
      <c r="D26" s="21" t="s">
        <v>15</v>
      </c>
      <c r="E26" s="22" t="s">
        <v>30</v>
      </c>
      <c r="F26" s="29">
        <v>0.3236111111111111</v>
      </c>
      <c r="G26" s="24">
        <f>VLOOKUP(A26,фин!$A$1:$B$502,2,0)</f>
        <v>0.3290065972222222</v>
      </c>
      <c r="H26" s="24">
        <f t="shared" si="0"/>
        <v>0.00539548611111107</v>
      </c>
      <c r="I26" s="24">
        <v>0.0053568981481481506</v>
      </c>
      <c r="J26" s="25">
        <f t="shared" si="1"/>
        <v>0.01075238425925922</v>
      </c>
      <c r="K26" s="26"/>
    </row>
    <row r="27" spans="1:33" s="28" customFormat="1" ht="13.5">
      <c r="A27" s="19">
        <v>117</v>
      </c>
      <c r="B27" s="20" t="s">
        <v>48</v>
      </c>
      <c r="C27" s="20" t="s">
        <v>49</v>
      </c>
      <c r="D27" s="21" t="s">
        <v>15</v>
      </c>
      <c r="E27" s="22" t="s">
        <v>30</v>
      </c>
      <c r="F27" s="29">
        <v>0.3229166666666667</v>
      </c>
      <c r="G27" s="24">
        <f>VLOOKUP(A27,фин!$A$1:$B$502,2,0)</f>
        <v>0.3283517013888889</v>
      </c>
      <c r="H27" s="24">
        <f t="shared" si="0"/>
        <v>0.005435034722222232</v>
      </c>
      <c r="I27" s="24">
        <v>0.005354108796296303</v>
      </c>
      <c r="J27" s="25">
        <f t="shared" si="1"/>
        <v>0.010789143518518535</v>
      </c>
      <c r="K27" s="26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11" ht="13.5">
      <c r="A28" s="19">
        <v>122</v>
      </c>
      <c r="B28" s="20" t="s">
        <v>50</v>
      </c>
      <c r="C28" s="20" t="s">
        <v>14</v>
      </c>
      <c r="D28" s="21" t="s">
        <v>15</v>
      </c>
      <c r="E28" s="22" t="s">
        <v>30</v>
      </c>
      <c r="F28" s="29">
        <v>0.3201388888888889</v>
      </c>
      <c r="G28" s="24">
        <f>VLOOKUP(A28,фин!$A$1:$B$502,2,0)</f>
        <v>0.3259950578703704</v>
      </c>
      <c r="H28" s="24">
        <f t="shared" si="0"/>
        <v>0.005856168981481502</v>
      </c>
      <c r="I28" s="24">
        <v>0.004945289351851852</v>
      </c>
      <c r="J28" s="25">
        <f t="shared" si="1"/>
        <v>0.010801458333333354</v>
      </c>
      <c r="K28" s="26"/>
    </row>
    <row r="29" spans="1:33" s="28" customFormat="1" ht="13.5">
      <c r="A29" s="19">
        <v>116</v>
      </c>
      <c r="B29" s="20" t="s">
        <v>51</v>
      </c>
      <c r="C29" s="20" t="s">
        <v>52</v>
      </c>
      <c r="D29" s="21" t="s">
        <v>15</v>
      </c>
      <c r="E29" s="22" t="s">
        <v>30</v>
      </c>
      <c r="F29" s="30">
        <v>0.32430555555555557</v>
      </c>
      <c r="G29" s="24">
        <f>VLOOKUP(A29,фин!$A$1:$B$502,2,0)</f>
        <v>0.32975548611111116</v>
      </c>
      <c r="H29" s="24">
        <f t="shared" si="0"/>
        <v>0.005449930555555593</v>
      </c>
      <c r="I29" s="24">
        <v>0.0053605902777777836</v>
      </c>
      <c r="J29" s="25">
        <f t="shared" si="1"/>
        <v>0.010810520833333377</v>
      </c>
      <c r="K29" s="26" t="s">
        <v>25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11" ht="13.5">
      <c r="A30" s="19">
        <v>123</v>
      </c>
      <c r="B30" s="20" t="s">
        <v>53</v>
      </c>
      <c r="C30" s="20" t="s">
        <v>54</v>
      </c>
      <c r="D30" s="21" t="s">
        <v>15</v>
      </c>
      <c r="E30" s="22" t="s">
        <v>30</v>
      </c>
      <c r="F30" s="30">
        <v>0.32638888888888884</v>
      </c>
      <c r="G30" s="24">
        <f>VLOOKUP(A30,фин!$A$1:$B$502,2,0)</f>
        <v>0.33215190972222225</v>
      </c>
      <c r="H30" s="24">
        <f t="shared" si="0"/>
        <v>0.00576302083333341</v>
      </c>
      <c r="I30" s="24">
        <v>0.005829131944444446</v>
      </c>
      <c r="J30" s="25">
        <f t="shared" si="1"/>
        <v>0.011592152777777856</v>
      </c>
      <c r="K30" s="26" t="s">
        <v>25</v>
      </c>
    </row>
    <row r="31" spans="1:33" s="28" customFormat="1" ht="13.5">
      <c r="A31" s="19">
        <v>112</v>
      </c>
      <c r="B31" s="20" t="s">
        <v>55</v>
      </c>
      <c r="C31" s="20" t="s">
        <v>52</v>
      </c>
      <c r="D31" s="21" t="s">
        <v>15</v>
      </c>
      <c r="E31" s="22" t="s">
        <v>30</v>
      </c>
      <c r="F31" s="30">
        <v>0.3256944444444444</v>
      </c>
      <c r="G31" s="24">
        <f>VLOOKUP(A31,фин!$A$1:$B$502,2,0)</f>
        <v>0.3323064120370371</v>
      </c>
      <c r="H31" s="24">
        <f t="shared" si="0"/>
        <v>0.0066119675925926935</v>
      </c>
      <c r="I31" s="24">
        <v>0.005808622685185186</v>
      </c>
      <c r="J31" s="25">
        <f t="shared" si="1"/>
        <v>0.01242059027777788</v>
      </c>
      <c r="K31" s="26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11" ht="13.5">
      <c r="A32" s="19">
        <v>102</v>
      </c>
      <c r="B32" s="20" t="s">
        <v>56</v>
      </c>
      <c r="C32" s="20" t="s">
        <v>14</v>
      </c>
      <c r="D32" s="21" t="s">
        <v>15</v>
      </c>
      <c r="E32" s="22" t="s">
        <v>30</v>
      </c>
      <c r="F32" s="29">
        <v>0.3277777777777778</v>
      </c>
      <c r="G32" s="24">
        <f>VLOOKUP(A32,фин!$A$1:$B$502,2,0)</f>
        <v>0.33331597222222226</v>
      </c>
      <c r="H32" s="24">
        <f t="shared" si="0"/>
        <v>0.0055381944444444775</v>
      </c>
      <c r="I32" s="24">
        <v>0.005323518518518509</v>
      </c>
      <c r="J32" s="25">
        <f>I32+H32+$L$94</f>
        <v>0.012945046296296319</v>
      </c>
      <c r="K32" s="26" t="s">
        <v>57</v>
      </c>
    </row>
    <row r="33" spans="1:33" s="28" customFormat="1" ht="13.5">
      <c r="A33" s="19">
        <v>107</v>
      </c>
      <c r="B33" s="20" t="s">
        <v>58</v>
      </c>
      <c r="C33" s="20" t="s">
        <v>59</v>
      </c>
      <c r="D33" s="21" t="s">
        <v>15</v>
      </c>
      <c r="E33" s="22" t="s">
        <v>30</v>
      </c>
      <c r="F33" s="29">
        <v>0.3270833333333333</v>
      </c>
      <c r="G33" s="24">
        <f>VLOOKUP(A33,фин!$A$1:$B$502,2,0)</f>
        <v>0.33353212962962964</v>
      </c>
      <c r="H33" s="24">
        <f t="shared" si="0"/>
        <v>0.006448796296296355</v>
      </c>
      <c r="I33" s="24">
        <v>0.006621666666666668</v>
      </c>
      <c r="J33" s="25">
        <f>I33+H33</f>
        <v>0.013070462962963023</v>
      </c>
      <c r="K33" s="26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11" ht="13.5">
      <c r="A34" s="19">
        <v>10</v>
      </c>
      <c r="B34" s="20" t="s">
        <v>60</v>
      </c>
      <c r="C34" s="20" t="s">
        <v>61</v>
      </c>
      <c r="D34" s="21" t="s">
        <v>15</v>
      </c>
      <c r="E34" s="22" t="s">
        <v>30</v>
      </c>
      <c r="F34" s="29">
        <v>0.3145833333333333</v>
      </c>
      <c r="G34" s="24" t="s">
        <v>62</v>
      </c>
      <c r="H34" s="24" t="s">
        <v>62</v>
      </c>
      <c r="I34" s="24">
        <v>0.004694664351851851</v>
      </c>
      <c r="J34" s="24" t="s">
        <v>62</v>
      </c>
      <c r="K34" s="26" t="s">
        <v>63</v>
      </c>
    </row>
    <row r="35" spans="1:33" s="28" customFormat="1" ht="13.5">
      <c r="A35" s="19">
        <v>103</v>
      </c>
      <c r="B35" s="20" t="s">
        <v>64</v>
      </c>
      <c r="C35" s="20" t="s">
        <v>65</v>
      </c>
      <c r="D35" s="21" t="s">
        <v>15</v>
      </c>
      <c r="E35" s="22" t="s">
        <v>30</v>
      </c>
      <c r="F35" s="29" t="s">
        <v>66</v>
      </c>
      <c r="G35" s="29" t="s">
        <v>66</v>
      </c>
      <c r="H35" s="29" t="s">
        <v>66</v>
      </c>
      <c r="I35" s="24" t="s">
        <v>66</v>
      </c>
      <c r="J35" s="24" t="s">
        <v>66</v>
      </c>
      <c r="K35" s="26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11" ht="13.5">
      <c r="A36" s="33">
        <v>199</v>
      </c>
      <c r="B36" s="34" t="s">
        <v>67</v>
      </c>
      <c r="C36" s="34" t="s">
        <v>68</v>
      </c>
      <c r="D36" s="35" t="s">
        <v>69</v>
      </c>
      <c r="E36" s="36" t="s">
        <v>30</v>
      </c>
      <c r="F36" s="37">
        <v>0.25069444444444444</v>
      </c>
      <c r="G36" s="24">
        <v>0.2542027777777778</v>
      </c>
      <c r="H36" s="24">
        <v>0.0035083333333333355</v>
      </c>
      <c r="I36" s="30">
        <v>0.0034827314814813715</v>
      </c>
      <c r="J36" s="25">
        <f>I36+H36</f>
        <v>0.006991064814814707</v>
      </c>
      <c r="K36" s="26"/>
    </row>
    <row r="37" spans="1:33" s="28" customFormat="1" ht="13.5">
      <c r="A37" s="33">
        <v>198</v>
      </c>
      <c r="B37" s="34" t="s">
        <v>70</v>
      </c>
      <c r="C37" s="34" t="s">
        <v>14</v>
      </c>
      <c r="D37" s="35" t="s">
        <v>69</v>
      </c>
      <c r="E37" s="36" t="s">
        <v>30</v>
      </c>
      <c r="F37" s="37">
        <v>0.25</v>
      </c>
      <c r="G37" s="24">
        <v>0.2536111111111111</v>
      </c>
      <c r="H37" s="24">
        <v>0.0036111111111111205</v>
      </c>
      <c r="I37" s="30">
        <v>0.0034572453703702877</v>
      </c>
      <c r="J37" s="25">
        <f>I37+H37</f>
        <v>0.007068356481481408</v>
      </c>
      <c r="K37" s="26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11" ht="13.5">
      <c r="A38" s="33">
        <v>197</v>
      </c>
      <c r="B38" s="34" t="s">
        <v>71</v>
      </c>
      <c r="C38" s="34" t="s">
        <v>14</v>
      </c>
      <c r="D38" s="35" t="s">
        <v>69</v>
      </c>
      <c r="E38" s="36" t="s">
        <v>30</v>
      </c>
      <c r="F38" s="37">
        <v>0.2513888888888889</v>
      </c>
      <c r="G38" s="24">
        <v>0.2549881944444445</v>
      </c>
      <c r="H38" s="24">
        <v>0.003599305555555543</v>
      </c>
      <c r="I38" s="30">
        <v>0.003526006944444382</v>
      </c>
      <c r="J38" s="25">
        <f>I38+H38</f>
        <v>0.007125312499999925</v>
      </c>
      <c r="K38" s="26"/>
    </row>
    <row r="39" spans="1:33" s="28" customFormat="1" ht="13.5">
      <c r="A39" s="33">
        <v>200</v>
      </c>
      <c r="B39" s="34" t="s">
        <v>34</v>
      </c>
      <c r="C39" s="34" t="s">
        <v>14</v>
      </c>
      <c r="D39" s="35" t="s">
        <v>69</v>
      </c>
      <c r="E39" s="36" t="s">
        <v>30</v>
      </c>
      <c r="F39" s="37">
        <v>0.2520833333333333</v>
      </c>
      <c r="G39" s="24">
        <v>0.2559722222222222</v>
      </c>
      <c r="H39" s="24">
        <v>0.003888888888888886</v>
      </c>
      <c r="I39" s="30">
        <v>0.0039115740740740534</v>
      </c>
      <c r="J39" s="25">
        <f>I39+H39</f>
        <v>0.00780046296296294</v>
      </c>
      <c r="K39" s="26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8" ht="13.5">
      <c r="A40" s="33">
        <v>195</v>
      </c>
      <c r="B40" s="34" t="s">
        <v>72</v>
      </c>
      <c r="C40" s="34" t="s">
        <v>14</v>
      </c>
      <c r="D40" s="35" t="s">
        <v>69</v>
      </c>
      <c r="E40" s="36" t="s">
        <v>30</v>
      </c>
      <c r="F40" s="37">
        <v>0.25277777777777777</v>
      </c>
      <c r="G40" s="30" t="s">
        <v>66</v>
      </c>
      <c r="H40" s="30" t="s">
        <v>66</v>
      </c>
      <c r="I40" s="30">
        <v>0.00455641203703705</v>
      </c>
      <c r="J40" s="30" t="s">
        <v>66</v>
      </c>
      <c r="K40" s="26"/>
      <c r="AH40" s="28"/>
      <c r="AI40" s="28"/>
      <c r="AJ40" s="28"/>
      <c r="AK40" s="28"/>
      <c r="AL40" s="28"/>
    </row>
    <row r="41" spans="1:33" s="28" customFormat="1" ht="13.5">
      <c r="A41" s="33">
        <v>196</v>
      </c>
      <c r="B41" s="34" t="s">
        <v>73</v>
      </c>
      <c r="C41" s="34" t="s">
        <v>24</v>
      </c>
      <c r="D41" s="35" t="s">
        <v>69</v>
      </c>
      <c r="E41" s="36" t="s">
        <v>30</v>
      </c>
      <c r="F41" s="37" t="s">
        <v>66</v>
      </c>
      <c r="G41" s="30" t="s">
        <v>66</v>
      </c>
      <c r="H41" s="30" t="s">
        <v>66</v>
      </c>
      <c r="I41" s="30" t="s">
        <v>66</v>
      </c>
      <c r="J41" s="30" t="s">
        <v>66</v>
      </c>
      <c r="K41" s="26"/>
      <c r="L41" s="27">
        <v>0.0020833333333333337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11" ht="13.5">
      <c r="A42" s="19">
        <v>99</v>
      </c>
      <c r="B42" s="20" t="s">
        <v>74</v>
      </c>
      <c r="C42" s="20" t="s">
        <v>14</v>
      </c>
      <c r="D42" s="21" t="s">
        <v>15</v>
      </c>
      <c r="E42" s="22" t="s">
        <v>75</v>
      </c>
      <c r="F42" s="30">
        <v>0.32916666666666666</v>
      </c>
      <c r="G42" s="24">
        <f>VLOOKUP(A42,фин!$A$1:$B$502,2,0)</f>
        <v>0.3337185185185185</v>
      </c>
      <c r="H42" s="24">
        <f aca="true" t="shared" si="2" ref="H42:H56">G42-F42</f>
        <v>0.0045518518518518625</v>
      </c>
      <c r="I42" s="24">
        <v>0.004461053240740736</v>
      </c>
      <c r="J42" s="25">
        <f aca="true" t="shared" si="3" ref="J42:J56">I42+H42</f>
        <v>0.009012905092592598</v>
      </c>
      <c r="K42" s="26"/>
    </row>
    <row r="43" spans="1:33" s="28" customFormat="1" ht="13.5">
      <c r="A43" s="19">
        <v>95</v>
      </c>
      <c r="B43" s="20" t="s">
        <v>76</v>
      </c>
      <c r="C43" s="20" t="s">
        <v>24</v>
      </c>
      <c r="D43" s="21" t="s">
        <v>15</v>
      </c>
      <c r="E43" s="22" t="s">
        <v>75</v>
      </c>
      <c r="F43" s="29">
        <v>0.3305555555555556</v>
      </c>
      <c r="G43" s="24">
        <f>VLOOKUP(A43,фин!$A$1:$B$502,2,0)</f>
        <v>0.3353748379629629</v>
      </c>
      <c r="H43" s="24">
        <f t="shared" si="2"/>
        <v>0.00481928240740731</v>
      </c>
      <c r="I43" s="24">
        <v>0.004681412037037033</v>
      </c>
      <c r="J43" s="25">
        <f t="shared" si="3"/>
        <v>0.009500694444444343</v>
      </c>
      <c r="K43" s="26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8" ht="13.5">
      <c r="A44" s="19">
        <v>98</v>
      </c>
      <c r="B44" s="20" t="s">
        <v>77</v>
      </c>
      <c r="C44" s="20" t="s">
        <v>14</v>
      </c>
      <c r="D44" s="21" t="s">
        <v>15</v>
      </c>
      <c r="E44" s="22" t="s">
        <v>75</v>
      </c>
      <c r="F44" s="23">
        <v>0.33263888888888893</v>
      </c>
      <c r="G44" s="24">
        <f>VLOOKUP(A44,фин!$A$1:$B$502,2,0)</f>
        <v>0.3374953703703704</v>
      </c>
      <c r="H44" s="24">
        <f t="shared" si="2"/>
        <v>0.004856481481481489</v>
      </c>
      <c r="I44" s="24">
        <v>0.004866377314814818</v>
      </c>
      <c r="J44" s="25">
        <f t="shared" si="3"/>
        <v>0.009722858796296308</v>
      </c>
      <c r="K44" s="26"/>
      <c r="AH44" s="28"/>
      <c r="AI44" s="28"/>
      <c r="AJ44" s="28"/>
      <c r="AK44" s="28"/>
      <c r="AL44" s="28"/>
    </row>
    <row r="45" spans="1:33" s="28" customFormat="1" ht="13.5">
      <c r="A45" s="19">
        <v>100</v>
      </c>
      <c r="B45" s="20" t="s">
        <v>78</v>
      </c>
      <c r="C45" s="20" t="s">
        <v>14</v>
      </c>
      <c r="D45" s="21" t="s">
        <v>15</v>
      </c>
      <c r="E45" s="22" t="s">
        <v>75</v>
      </c>
      <c r="F45" s="23">
        <v>0.3319444444444445</v>
      </c>
      <c r="G45" s="24">
        <f>VLOOKUP(A45,фин!$A$1:$B$502,2,0)</f>
        <v>0.3368783101851852</v>
      </c>
      <c r="H45" s="24">
        <f t="shared" si="2"/>
        <v>0.004933865740740728</v>
      </c>
      <c r="I45" s="24">
        <v>0.0048548726851851826</v>
      </c>
      <c r="J45" s="25">
        <f t="shared" si="3"/>
        <v>0.00978873842592591</v>
      </c>
      <c r="K45" s="26" t="s">
        <v>79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8" ht="13.5">
      <c r="A46" s="19">
        <v>88</v>
      </c>
      <c r="B46" s="20" t="s">
        <v>80</v>
      </c>
      <c r="C46" s="20" t="s">
        <v>14</v>
      </c>
      <c r="D46" s="21" t="s">
        <v>15</v>
      </c>
      <c r="E46" s="22" t="s">
        <v>75</v>
      </c>
      <c r="F46" s="30">
        <v>0.3298611111111111</v>
      </c>
      <c r="G46" s="24">
        <f>VLOOKUP(A46,фин!$A$1:$B$502,2,0)</f>
        <v>0.33538807870370374</v>
      </c>
      <c r="H46" s="24">
        <f t="shared" si="2"/>
        <v>0.005526967592592635</v>
      </c>
      <c r="I46" s="24">
        <v>0.004569814814814825</v>
      </c>
      <c r="J46" s="25">
        <f t="shared" si="3"/>
        <v>0.01009678240740746</v>
      </c>
      <c r="K46" s="26"/>
      <c r="AH46" s="28"/>
      <c r="AI46" s="28"/>
      <c r="AJ46" s="28"/>
      <c r="AK46" s="28"/>
      <c r="AL46" s="28"/>
    </row>
    <row r="47" spans="1:33" s="28" customFormat="1" ht="13.5">
      <c r="A47" s="19">
        <v>94</v>
      </c>
      <c r="B47" s="20" t="s">
        <v>81</v>
      </c>
      <c r="C47" s="20" t="s">
        <v>14</v>
      </c>
      <c r="D47" s="21" t="s">
        <v>15</v>
      </c>
      <c r="E47" s="22" t="s">
        <v>75</v>
      </c>
      <c r="F47" s="30">
        <v>0.33125</v>
      </c>
      <c r="G47" s="24">
        <f>VLOOKUP(A47,фин!$A$1:$B$502,2,0)</f>
        <v>0.33686950231481483</v>
      </c>
      <c r="H47" s="24">
        <f t="shared" si="2"/>
        <v>0.005619502314814839</v>
      </c>
      <c r="I47" s="24">
        <v>0.004827986111111106</v>
      </c>
      <c r="J47" s="25">
        <f t="shared" si="3"/>
        <v>0.010447488425925945</v>
      </c>
      <c r="K47" s="26" t="s">
        <v>82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8" ht="13.5">
      <c r="A48" s="19">
        <v>96</v>
      </c>
      <c r="B48" s="20" t="s">
        <v>83</v>
      </c>
      <c r="C48" s="20" t="s">
        <v>14</v>
      </c>
      <c r="D48" s="21" t="s">
        <v>15</v>
      </c>
      <c r="E48" s="22" t="s">
        <v>75</v>
      </c>
      <c r="F48" s="23">
        <v>0.33402777777777776</v>
      </c>
      <c r="G48" s="24">
        <f>VLOOKUP(A48,фин!$A$1:$B$502,2,0)</f>
        <v>0.33929002314814816</v>
      </c>
      <c r="H48" s="24">
        <f t="shared" si="2"/>
        <v>0.0052622453703704</v>
      </c>
      <c r="I48" s="24">
        <v>0.00524277777777777</v>
      </c>
      <c r="J48" s="25">
        <f t="shared" si="3"/>
        <v>0.01050502314814817</v>
      </c>
      <c r="K48" s="26"/>
      <c r="AH48" s="28"/>
      <c r="AI48" s="28"/>
      <c r="AJ48" s="28"/>
      <c r="AK48" s="28"/>
      <c r="AL48" s="28"/>
    </row>
    <row r="49" spans="1:33" s="28" customFormat="1" ht="13.5">
      <c r="A49" s="19">
        <v>89</v>
      </c>
      <c r="B49" s="20" t="s">
        <v>84</v>
      </c>
      <c r="C49" s="20" t="s">
        <v>14</v>
      </c>
      <c r="D49" s="21" t="s">
        <v>15</v>
      </c>
      <c r="E49" s="22" t="s">
        <v>75</v>
      </c>
      <c r="F49" s="23">
        <v>0.3333333333333333</v>
      </c>
      <c r="G49" s="24">
        <f>VLOOKUP(A49,фин!$A$1:$B$502,2,0)</f>
        <v>0.33864314814814817</v>
      </c>
      <c r="H49" s="24">
        <f t="shared" si="2"/>
        <v>0.0053098148148148505</v>
      </c>
      <c r="I49" s="24">
        <v>0.0052017939814814895</v>
      </c>
      <c r="J49" s="25">
        <f t="shared" si="3"/>
        <v>0.01051160879629634</v>
      </c>
      <c r="K49" s="26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8" ht="13.5">
      <c r="A50" s="19">
        <v>92</v>
      </c>
      <c r="B50" s="20" t="s">
        <v>85</v>
      </c>
      <c r="C50" s="20" t="s">
        <v>24</v>
      </c>
      <c r="D50" s="21" t="s">
        <v>15</v>
      </c>
      <c r="E50" s="22" t="s">
        <v>75</v>
      </c>
      <c r="F50" s="30">
        <v>0.3347222222222222</v>
      </c>
      <c r="G50" s="24">
        <f>VLOOKUP(A50,фин!$A$1:$B$502,2,0)</f>
        <v>0.34017604166666665</v>
      </c>
      <c r="H50" s="24">
        <f t="shared" si="2"/>
        <v>0.005453819444444452</v>
      </c>
      <c r="I50" s="24">
        <v>0.005564247685185188</v>
      </c>
      <c r="J50" s="25">
        <f t="shared" si="3"/>
        <v>0.01101806712962964</v>
      </c>
      <c r="K50" s="26" t="s">
        <v>86</v>
      </c>
      <c r="AH50" s="28"/>
      <c r="AI50" s="28"/>
      <c r="AJ50" s="28"/>
      <c r="AK50" s="28"/>
      <c r="AL50" s="28"/>
    </row>
    <row r="51" spans="1:33" s="28" customFormat="1" ht="13.5">
      <c r="A51" s="19">
        <v>87</v>
      </c>
      <c r="B51" s="20" t="s">
        <v>87</v>
      </c>
      <c r="C51" s="20" t="s">
        <v>14</v>
      </c>
      <c r="D51" s="21" t="s">
        <v>15</v>
      </c>
      <c r="E51" s="22" t="s">
        <v>75</v>
      </c>
      <c r="F51" s="30">
        <v>0.3361111111111111</v>
      </c>
      <c r="G51" s="24">
        <f>VLOOKUP(A51,фин!$A$1:$B$502,2,0)</f>
        <v>0.3420695717592593</v>
      </c>
      <c r="H51" s="24">
        <f t="shared" si="2"/>
        <v>0.0059584606481482005</v>
      </c>
      <c r="I51" s="24">
        <v>0.00614820601851853</v>
      </c>
      <c r="J51" s="25">
        <f t="shared" si="3"/>
        <v>0.01210666666666673</v>
      </c>
      <c r="K51" s="26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8" ht="13.5">
      <c r="A52" s="19">
        <v>97</v>
      </c>
      <c r="B52" s="20" t="s">
        <v>88</v>
      </c>
      <c r="C52" s="20" t="s">
        <v>14</v>
      </c>
      <c r="D52" s="21" t="s">
        <v>15</v>
      </c>
      <c r="E52" s="22" t="s">
        <v>75</v>
      </c>
      <c r="F52" s="29">
        <v>0.3375</v>
      </c>
      <c r="G52" s="24">
        <f>VLOOKUP(A52,фин!$A$1:$B$502,2,0)</f>
        <v>0.34338625</v>
      </c>
      <c r="H52" s="24">
        <f t="shared" si="2"/>
        <v>0.005886249999999982</v>
      </c>
      <c r="I52" s="24">
        <v>0.006653854166666664</v>
      </c>
      <c r="J52" s="25">
        <f t="shared" si="3"/>
        <v>0.012540104166666646</v>
      </c>
      <c r="K52" s="26" t="s">
        <v>79</v>
      </c>
      <c r="AH52" s="28"/>
      <c r="AI52" s="28"/>
      <c r="AJ52" s="28"/>
      <c r="AK52" s="28"/>
      <c r="AL52" s="28"/>
    </row>
    <row r="53" spans="1:33" s="28" customFormat="1" ht="13.5">
      <c r="A53" s="19">
        <v>90</v>
      </c>
      <c r="B53" s="20" t="s">
        <v>89</v>
      </c>
      <c r="C53" s="20" t="s">
        <v>54</v>
      </c>
      <c r="D53" s="21" t="s">
        <v>15</v>
      </c>
      <c r="E53" s="22" t="s">
        <v>75</v>
      </c>
      <c r="F53" s="30">
        <v>0.33541666666666664</v>
      </c>
      <c r="G53" s="24">
        <f>VLOOKUP(A53,фин!$A$1:$B$502,2,0)</f>
        <v>0.34217849537037043</v>
      </c>
      <c r="H53" s="24">
        <f t="shared" si="2"/>
        <v>0.006761828703703787</v>
      </c>
      <c r="I53" s="24">
        <v>0.005965567129629631</v>
      </c>
      <c r="J53" s="25">
        <f t="shared" si="3"/>
        <v>0.012727395833333419</v>
      </c>
      <c r="K53" s="26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8" ht="13.5">
      <c r="A54" s="19">
        <v>85</v>
      </c>
      <c r="B54" s="20" t="s">
        <v>90</v>
      </c>
      <c r="C54" s="20" t="s">
        <v>14</v>
      </c>
      <c r="D54" s="21" t="s">
        <v>15</v>
      </c>
      <c r="E54" s="22" t="s">
        <v>75</v>
      </c>
      <c r="F54" s="30">
        <v>0.3368055555555555</v>
      </c>
      <c r="G54" s="24">
        <f>VLOOKUP(A54,фин!$A$1:$B$502,2,0)</f>
        <v>0.34322230324074077</v>
      </c>
      <c r="H54" s="24">
        <f t="shared" si="2"/>
        <v>0.006416747685185242</v>
      </c>
      <c r="I54" s="24">
        <v>0.006369699074074087</v>
      </c>
      <c r="J54" s="25">
        <f t="shared" si="3"/>
        <v>0.012786446759259329</v>
      </c>
      <c r="K54" s="26"/>
      <c r="AH54" s="28"/>
      <c r="AI54" s="28"/>
      <c r="AJ54" s="28"/>
      <c r="AK54" s="28"/>
      <c r="AL54" s="28"/>
    </row>
    <row r="55" spans="1:33" s="28" customFormat="1" ht="13.5">
      <c r="A55" s="19">
        <v>91</v>
      </c>
      <c r="B55" s="20" t="s">
        <v>91</v>
      </c>
      <c r="C55" s="20" t="s">
        <v>92</v>
      </c>
      <c r="D55" s="21" t="s">
        <v>15</v>
      </c>
      <c r="E55" s="22" t="s">
        <v>75</v>
      </c>
      <c r="F55" s="30">
        <v>0.3395833333333333</v>
      </c>
      <c r="G55" s="24">
        <f>VLOOKUP(A55,фин!$A$1:$B$502,2,0)</f>
        <v>0.3446136689814815</v>
      </c>
      <c r="H55" s="24">
        <f t="shared" si="2"/>
        <v>0.005030335648148199</v>
      </c>
      <c r="I55" s="24">
        <v>0.008501145833333335</v>
      </c>
      <c r="J55" s="25">
        <f t="shared" si="3"/>
        <v>0.013531481481481533</v>
      </c>
      <c r="K55" s="26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8" ht="13.5">
      <c r="A56" s="19">
        <v>101</v>
      </c>
      <c r="B56" s="20" t="s">
        <v>93</v>
      </c>
      <c r="C56" s="20" t="s">
        <v>94</v>
      </c>
      <c r="D56" s="21" t="s">
        <v>15</v>
      </c>
      <c r="E56" s="22" t="s">
        <v>75</v>
      </c>
      <c r="F56" s="30">
        <v>0.3381944444444444</v>
      </c>
      <c r="G56" s="24">
        <f>VLOOKUP(A56,фин!$A$1:$B$502,2,0)</f>
        <v>0.3466954745370371</v>
      </c>
      <c r="H56" s="24">
        <f t="shared" si="2"/>
        <v>0.008501030092592676</v>
      </c>
      <c r="I56" s="24">
        <v>0.0072322800925925905</v>
      </c>
      <c r="J56" s="25">
        <f t="shared" si="3"/>
        <v>0.015733310185185267</v>
      </c>
      <c r="K56" s="26"/>
      <c r="AH56" s="28"/>
      <c r="AI56" s="28"/>
      <c r="AJ56" s="28"/>
      <c r="AK56" s="28"/>
      <c r="AL56" s="28"/>
    </row>
    <row r="57" spans="1:33" s="28" customFormat="1" ht="13.5">
      <c r="A57" s="19">
        <v>86</v>
      </c>
      <c r="B57" s="20" t="s">
        <v>95</v>
      </c>
      <c r="C57" s="20" t="s">
        <v>96</v>
      </c>
      <c r="D57" s="21" t="s">
        <v>15</v>
      </c>
      <c r="E57" s="22" t="s">
        <v>75</v>
      </c>
      <c r="F57" s="23">
        <v>0.33888888888888885</v>
      </c>
      <c r="G57" s="24" t="s">
        <v>97</v>
      </c>
      <c r="H57" s="24" t="s">
        <v>97</v>
      </c>
      <c r="I57" s="24">
        <v>0.007572592592592603</v>
      </c>
      <c r="J57" s="24" t="s">
        <v>97</v>
      </c>
      <c r="K57" s="26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11" ht="13.5">
      <c r="A58" s="19">
        <v>93</v>
      </c>
      <c r="B58" s="20" t="s">
        <v>98</v>
      </c>
      <c r="C58" s="20" t="s">
        <v>24</v>
      </c>
      <c r="D58" s="21" t="s">
        <v>15</v>
      </c>
      <c r="E58" s="22" t="s">
        <v>75</v>
      </c>
      <c r="F58" s="30" t="s">
        <v>66</v>
      </c>
      <c r="G58" s="24" t="s">
        <v>66</v>
      </c>
      <c r="H58" s="24" t="s">
        <v>66</v>
      </c>
      <c r="I58" s="24" t="s">
        <v>66</v>
      </c>
      <c r="J58" s="24" t="s">
        <v>66</v>
      </c>
      <c r="K58" s="26"/>
    </row>
    <row r="59" spans="1:33" s="28" customFormat="1" ht="13.5">
      <c r="A59" s="19">
        <v>193</v>
      </c>
      <c r="B59" s="20" t="s">
        <v>99</v>
      </c>
      <c r="C59" s="20" t="s">
        <v>14</v>
      </c>
      <c r="D59" s="35" t="s">
        <v>69</v>
      </c>
      <c r="E59" s="36" t="s">
        <v>75</v>
      </c>
      <c r="F59" s="23">
        <v>0.2534722222222222</v>
      </c>
      <c r="G59" s="24">
        <f>VLOOKUP(A59,фин!$A$1:$B$502,2,0)</f>
        <v>0.2570644444444445</v>
      </c>
      <c r="H59" s="24">
        <f>G59-F59</f>
        <v>0.0035922222222222744</v>
      </c>
      <c r="I59" s="24">
        <v>0.0035521064814814096</v>
      </c>
      <c r="J59" s="25">
        <f>I59+H59</f>
        <v>0.007144328703703684</v>
      </c>
      <c r="K59" s="26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8" ht="13.5">
      <c r="A60" s="19">
        <v>192</v>
      </c>
      <c r="B60" s="20" t="s">
        <v>100</v>
      </c>
      <c r="C60" s="20" t="s">
        <v>14</v>
      </c>
      <c r="D60" s="35" t="s">
        <v>69</v>
      </c>
      <c r="E60" s="36" t="s">
        <v>75</v>
      </c>
      <c r="F60" s="23">
        <v>0.25416666666666665</v>
      </c>
      <c r="G60" s="24">
        <f>VLOOKUP(A60,фин!$A$1:$B$502,2,0)</f>
        <v>0.2581524189814815</v>
      </c>
      <c r="H60" s="24">
        <f>G60-F60</f>
        <v>0.00398575231481485</v>
      </c>
      <c r="I60" s="24">
        <v>0.003779409722222127</v>
      </c>
      <c r="J60" s="25">
        <f>I60+H60</f>
        <v>0.007765162037036977</v>
      </c>
      <c r="K60" s="26" t="s">
        <v>25</v>
      </c>
      <c r="AH60" s="28"/>
      <c r="AI60" s="28"/>
      <c r="AJ60" s="28"/>
      <c r="AK60" s="28"/>
      <c r="AL60" s="28"/>
    </row>
    <row r="61" spans="1:33" s="28" customFormat="1" ht="13.5">
      <c r="A61" s="19">
        <v>194</v>
      </c>
      <c r="B61" s="20" t="s">
        <v>101</v>
      </c>
      <c r="C61" s="20" t="s">
        <v>102</v>
      </c>
      <c r="D61" s="35" t="s">
        <v>69</v>
      </c>
      <c r="E61" s="36" t="s">
        <v>75</v>
      </c>
      <c r="F61" s="23">
        <v>0.2548611111111111</v>
      </c>
      <c r="G61" s="24">
        <f>VLOOKUP(A61,фин!$A$1:$B$502,2,0)</f>
        <v>0.2595766898148148</v>
      </c>
      <c r="H61" s="24">
        <f>G61-F61</f>
        <v>0.0047155787037037045</v>
      </c>
      <c r="I61" s="24">
        <v>0.004508564814814875</v>
      </c>
      <c r="J61" s="25">
        <f>I61+H61</f>
        <v>0.00922414351851858</v>
      </c>
      <c r="K61" s="26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8" ht="13.5">
      <c r="A62" s="19">
        <v>84</v>
      </c>
      <c r="B62" s="20" t="s">
        <v>103</v>
      </c>
      <c r="C62" s="20" t="s">
        <v>14</v>
      </c>
      <c r="D62" s="35" t="s">
        <v>69</v>
      </c>
      <c r="E62" s="36" t="s">
        <v>75</v>
      </c>
      <c r="F62" s="23">
        <v>0.2555555555555556</v>
      </c>
      <c r="G62" s="38" t="s">
        <v>66</v>
      </c>
      <c r="H62" s="38" t="s">
        <v>66</v>
      </c>
      <c r="I62" s="24">
        <v>0.006714178240740748</v>
      </c>
      <c r="J62" s="24" t="s">
        <v>66</v>
      </c>
      <c r="K62" s="26" t="s">
        <v>86</v>
      </c>
      <c r="AH62" s="28"/>
      <c r="AI62" s="28"/>
      <c r="AJ62" s="28"/>
      <c r="AK62" s="28"/>
      <c r="AL62" s="28"/>
    </row>
    <row r="63" spans="1:33" s="28" customFormat="1" ht="13.5">
      <c r="A63" s="19">
        <v>191</v>
      </c>
      <c r="B63" s="20" t="s">
        <v>104</v>
      </c>
      <c r="C63" s="20" t="s">
        <v>105</v>
      </c>
      <c r="D63" s="35" t="s">
        <v>69</v>
      </c>
      <c r="E63" s="36" t="s">
        <v>75</v>
      </c>
      <c r="F63" s="23" t="s">
        <v>66</v>
      </c>
      <c r="G63" s="38" t="s">
        <v>66</v>
      </c>
      <c r="H63" s="38" t="s">
        <v>66</v>
      </c>
      <c r="I63" s="24" t="s">
        <v>66</v>
      </c>
      <c r="J63" s="24" t="s">
        <v>66</v>
      </c>
      <c r="K63" s="26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8" ht="13.5">
      <c r="A64" s="19">
        <v>190</v>
      </c>
      <c r="B64" s="20" t="s">
        <v>106</v>
      </c>
      <c r="C64" s="20" t="s">
        <v>14</v>
      </c>
      <c r="D64" s="35" t="s">
        <v>69</v>
      </c>
      <c r="E64" s="36" t="s">
        <v>75</v>
      </c>
      <c r="F64" s="23" t="s">
        <v>66</v>
      </c>
      <c r="G64" s="38" t="s">
        <v>66</v>
      </c>
      <c r="H64" s="38" t="s">
        <v>66</v>
      </c>
      <c r="I64" s="24" t="s">
        <v>66</v>
      </c>
      <c r="J64" s="24" t="s">
        <v>66</v>
      </c>
      <c r="K64" s="26"/>
      <c r="AH64" s="28"/>
      <c r="AI64" s="28"/>
      <c r="AJ64" s="28"/>
      <c r="AK64" s="28"/>
      <c r="AL64" s="28"/>
    </row>
    <row r="65" spans="1:33" s="28" customFormat="1" ht="13.5">
      <c r="A65" s="19">
        <v>60</v>
      </c>
      <c r="B65" s="20" t="s">
        <v>107</v>
      </c>
      <c r="C65" s="20" t="s">
        <v>14</v>
      </c>
      <c r="D65" s="21"/>
      <c r="E65" s="36" t="s">
        <v>108</v>
      </c>
      <c r="F65" s="23">
        <v>0.36319444444444443</v>
      </c>
      <c r="G65" s="24">
        <f>VLOOKUP(A65,фин!$A$1:$B$502,2,0)</f>
        <v>0.3702586805555556</v>
      </c>
      <c r="H65" s="24">
        <f aca="true" t="shared" si="4" ref="H65:H77">G65-F65</f>
        <v>0.007064236111111177</v>
      </c>
      <c r="I65" s="24">
        <v>0.007745624999999534</v>
      </c>
      <c r="J65" s="25">
        <f aca="true" t="shared" si="5" ref="J65:J77">I65+H65</f>
        <v>0.014809861111110711</v>
      </c>
      <c r="K65" s="26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11" ht="13.5">
      <c r="A66" s="19">
        <v>62</v>
      </c>
      <c r="B66" s="20" t="s">
        <v>18</v>
      </c>
      <c r="C66" s="20" t="s">
        <v>19</v>
      </c>
      <c r="D66" s="21"/>
      <c r="E66" s="36" t="s">
        <v>108</v>
      </c>
      <c r="F66" s="23">
        <v>0.36284722222222227</v>
      </c>
      <c r="G66" s="24">
        <f>VLOOKUP(A66,фин!$A$1:$B$502,2,0)</f>
        <v>0.3702126273148148</v>
      </c>
      <c r="H66" s="24">
        <f t="shared" si="4"/>
        <v>0.007365405092592536</v>
      </c>
      <c r="I66" s="24">
        <v>0.007551550925925521</v>
      </c>
      <c r="J66" s="25">
        <f t="shared" si="5"/>
        <v>0.014916956018518057</v>
      </c>
      <c r="K66" s="26"/>
    </row>
    <row r="67" spans="1:33" s="28" customFormat="1" ht="13.5">
      <c r="A67" s="19">
        <v>58</v>
      </c>
      <c r="B67" s="20" t="s">
        <v>109</v>
      </c>
      <c r="C67" s="20" t="s">
        <v>14</v>
      </c>
      <c r="D67" s="21"/>
      <c r="E67" s="36" t="s">
        <v>108</v>
      </c>
      <c r="F67" s="23">
        <v>0.36354166666666665</v>
      </c>
      <c r="G67" s="24">
        <f>VLOOKUP(A67,фин!$A$1:$B$502,2,0)</f>
        <v>0.3712485763888889</v>
      </c>
      <c r="H67" s="24">
        <f t="shared" si="4"/>
        <v>0.007706909722222266</v>
      </c>
      <c r="I67" s="24">
        <v>0.007867118055554956</v>
      </c>
      <c r="J67" s="25">
        <f t="shared" si="5"/>
        <v>0.015574027777777222</v>
      </c>
      <c r="K67" s="26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11" ht="13.5">
      <c r="A68" s="19">
        <v>59</v>
      </c>
      <c r="B68" s="20" t="s">
        <v>110</v>
      </c>
      <c r="C68" s="20" t="s">
        <v>111</v>
      </c>
      <c r="D68" s="21"/>
      <c r="E68" s="36" t="s">
        <v>108</v>
      </c>
      <c r="F68" s="23">
        <v>0.36388888888888893</v>
      </c>
      <c r="G68" s="24">
        <f>VLOOKUP(A68,фин!$A$1:$B$502,2,0)</f>
        <v>0.37296218750000004</v>
      </c>
      <c r="H68" s="24">
        <f t="shared" si="4"/>
        <v>0.009073298611111114</v>
      </c>
      <c r="I68" s="24">
        <v>0.008129479166666176</v>
      </c>
      <c r="J68" s="25">
        <f t="shared" si="5"/>
        <v>0.01720277777777729</v>
      </c>
      <c r="K68" s="26" t="s">
        <v>86</v>
      </c>
    </row>
    <row r="69" spans="1:33" s="28" customFormat="1" ht="13.5">
      <c r="A69" s="19">
        <v>57</v>
      </c>
      <c r="B69" s="20" t="s">
        <v>112</v>
      </c>
      <c r="C69" s="20" t="s">
        <v>14</v>
      </c>
      <c r="D69" s="21"/>
      <c r="E69" s="36" t="s">
        <v>108</v>
      </c>
      <c r="F69" s="29">
        <v>0.3645833333333333</v>
      </c>
      <c r="G69" s="24">
        <f>VLOOKUP(A69,фин!$A$1:$B$502,2,0)</f>
        <v>0.3752711574074074</v>
      </c>
      <c r="H69" s="24">
        <f t="shared" si="4"/>
        <v>0.010687824074074093</v>
      </c>
      <c r="I69" s="24">
        <v>0.008504467592592047</v>
      </c>
      <c r="J69" s="25">
        <f t="shared" si="5"/>
        <v>0.01919229166666614</v>
      </c>
      <c r="K69" s="26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11" ht="13.5">
      <c r="A70" s="19">
        <v>61</v>
      </c>
      <c r="B70" s="20" t="s">
        <v>113</v>
      </c>
      <c r="C70" s="20" t="s">
        <v>14</v>
      </c>
      <c r="D70" s="21"/>
      <c r="E70" s="36" t="s">
        <v>108</v>
      </c>
      <c r="F70" s="23">
        <v>0.3652777777777778</v>
      </c>
      <c r="G70" s="24">
        <f>VLOOKUP(A70,фин!$A$1:$B$502,2,0)</f>
        <v>0.3747972800925926</v>
      </c>
      <c r="H70" s="24">
        <f t="shared" si="4"/>
        <v>0.009519502314814798</v>
      </c>
      <c r="I70" s="24">
        <v>0.009814814814814814</v>
      </c>
      <c r="J70" s="25">
        <f t="shared" si="5"/>
        <v>0.019334317129629613</v>
      </c>
      <c r="K70" s="26"/>
    </row>
    <row r="71" spans="1:33" s="28" customFormat="1" ht="13.5">
      <c r="A71" s="19">
        <v>76</v>
      </c>
      <c r="B71" s="20" t="s">
        <v>27</v>
      </c>
      <c r="C71" s="20" t="s">
        <v>14</v>
      </c>
      <c r="D71" s="21"/>
      <c r="E71" s="36" t="s">
        <v>114</v>
      </c>
      <c r="F71" s="30">
        <v>0.35798611111111117</v>
      </c>
      <c r="G71" s="24">
        <f>VLOOKUP(A71,фин!$A$1:$B$502,2,0)</f>
        <v>0.3654485532407408</v>
      </c>
      <c r="H71" s="24">
        <f t="shared" si="4"/>
        <v>0.007462442129629654</v>
      </c>
      <c r="I71" s="24">
        <v>0.007784039351851568</v>
      </c>
      <c r="J71" s="25">
        <f t="shared" si="5"/>
        <v>0.015246481481481222</v>
      </c>
      <c r="K71" s="26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11" ht="13.5">
      <c r="A72" s="19">
        <v>79</v>
      </c>
      <c r="B72" s="20" t="s">
        <v>115</v>
      </c>
      <c r="C72" s="20" t="s">
        <v>116</v>
      </c>
      <c r="D72" s="21"/>
      <c r="E72" s="36" t="s">
        <v>114</v>
      </c>
      <c r="F72" s="30">
        <v>0.35833333333333334</v>
      </c>
      <c r="G72" s="24">
        <f>VLOOKUP(A72,фин!$A$1:$B$502,2,0)</f>
        <v>0.36672875000000005</v>
      </c>
      <c r="H72" s="24">
        <f t="shared" si="4"/>
        <v>0.00839541666666671</v>
      </c>
      <c r="I72" s="24">
        <v>0.008572569444444289</v>
      </c>
      <c r="J72" s="25">
        <f t="shared" si="5"/>
        <v>0.016967986111111</v>
      </c>
      <c r="K72" s="26"/>
    </row>
    <row r="73" spans="1:33" s="28" customFormat="1" ht="13.5">
      <c r="A73" s="19">
        <v>77</v>
      </c>
      <c r="B73" s="20" t="s">
        <v>117</v>
      </c>
      <c r="C73" s="20" t="s">
        <v>111</v>
      </c>
      <c r="D73" s="21"/>
      <c r="E73" s="36" t="s">
        <v>114</v>
      </c>
      <c r="F73" s="29">
        <v>0.3590277777777778</v>
      </c>
      <c r="G73" s="24">
        <f>VLOOKUP(A73,фин!$A$1:$B$502,2,0)</f>
        <v>0.3686530324074074</v>
      </c>
      <c r="H73" s="24">
        <f t="shared" si="4"/>
        <v>0.009625254629629598</v>
      </c>
      <c r="I73" s="24">
        <v>0.009339004629629444</v>
      </c>
      <c r="J73" s="25">
        <f t="shared" si="5"/>
        <v>0.018964259259259042</v>
      </c>
      <c r="K73" s="26" t="s">
        <v>118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1:11" ht="13.5">
      <c r="A74" s="19">
        <v>73</v>
      </c>
      <c r="B74" s="20" t="s">
        <v>119</v>
      </c>
      <c r="C74" s="20" t="s">
        <v>14</v>
      </c>
      <c r="D74" s="21"/>
      <c r="E74" s="36" t="s">
        <v>114</v>
      </c>
      <c r="F74" s="30">
        <v>0.359375</v>
      </c>
      <c r="G74" s="24">
        <f>VLOOKUP(A74,фин!$A$1:$B$502,2,0)</f>
        <v>0.36897780092592597</v>
      </c>
      <c r="H74" s="24">
        <f t="shared" si="4"/>
        <v>0.00960280092592597</v>
      </c>
      <c r="I74" s="24">
        <v>0.009374710648147655</v>
      </c>
      <c r="J74" s="25">
        <f t="shared" si="5"/>
        <v>0.018977511574073624</v>
      </c>
      <c r="K74" s="26"/>
    </row>
    <row r="75" spans="1:33" s="28" customFormat="1" ht="13.5">
      <c r="A75" s="19">
        <v>72</v>
      </c>
      <c r="B75" s="20" t="s">
        <v>120</v>
      </c>
      <c r="C75" s="20" t="s">
        <v>111</v>
      </c>
      <c r="D75" s="21"/>
      <c r="E75" s="36" t="s">
        <v>114</v>
      </c>
      <c r="F75" s="30">
        <v>0.3586805555555556</v>
      </c>
      <c r="G75" s="24">
        <f>VLOOKUP(A75,фин!$A$1:$B$502,2,0)</f>
        <v>0.3688884027777778</v>
      </c>
      <c r="H75" s="24">
        <f t="shared" si="4"/>
        <v>0.010207847222222177</v>
      </c>
      <c r="I75" s="24">
        <v>0.009234259259258804</v>
      </c>
      <c r="J75" s="25">
        <f t="shared" si="5"/>
        <v>0.01944210648148098</v>
      </c>
      <c r="K75" s="26" t="s">
        <v>118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1:11" ht="13.5">
      <c r="A76" s="19">
        <v>74</v>
      </c>
      <c r="B76" s="20" t="s">
        <v>121</v>
      </c>
      <c r="C76" s="20" t="s">
        <v>14</v>
      </c>
      <c r="D76" s="21"/>
      <c r="E76" s="36" t="s">
        <v>114</v>
      </c>
      <c r="F76" s="30">
        <v>0.36041666666666666</v>
      </c>
      <c r="G76" s="24">
        <f>VLOOKUP(A76,фин!$A$1:$B$502,2,0)</f>
        <v>0.3711023032407407</v>
      </c>
      <c r="H76" s="24">
        <f t="shared" si="4"/>
        <v>0.010685636574074064</v>
      </c>
      <c r="I76" s="24">
        <v>0.009871284722221874</v>
      </c>
      <c r="J76" s="25">
        <f t="shared" si="5"/>
        <v>0.020556921296295938</v>
      </c>
      <c r="K76" s="26"/>
    </row>
    <row r="77" spans="1:33" s="28" customFormat="1" ht="13.5">
      <c r="A77" s="19">
        <v>69</v>
      </c>
      <c r="B77" s="20" t="s">
        <v>122</v>
      </c>
      <c r="C77" s="20" t="s">
        <v>14</v>
      </c>
      <c r="D77" s="21"/>
      <c r="E77" s="36" t="s">
        <v>114</v>
      </c>
      <c r="F77" s="30">
        <v>0.3611111111111111</v>
      </c>
      <c r="G77" s="24">
        <f>VLOOKUP(A77,фин!$A$1:$B$502,2,0)</f>
        <v>0.37215693287037044</v>
      </c>
      <c r="H77" s="24">
        <f t="shared" si="4"/>
        <v>0.011045821759259333</v>
      </c>
      <c r="I77" s="24">
        <v>0.010320462962962407</v>
      </c>
      <c r="J77" s="25">
        <f t="shared" si="5"/>
        <v>0.02136628472222174</v>
      </c>
      <c r="K77" s="26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1:11" ht="13.5">
      <c r="A78" s="19">
        <v>70</v>
      </c>
      <c r="B78" s="20" t="s">
        <v>123</v>
      </c>
      <c r="C78" s="20" t="s">
        <v>14</v>
      </c>
      <c r="D78" s="21"/>
      <c r="E78" s="36" t="s">
        <v>114</v>
      </c>
      <c r="F78" s="24" t="s">
        <v>97</v>
      </c>
      <c r="G78" s="24" t="s">
        <v>97</v>
      </c>
      <c r="H78" s="24" t="s">
        <v>97</v>
      </c>
      <c r="I78" s="24" t="s">
        <v>97</v>
      </c>
      <c r="J78" s="24" t="s">
        <v>97</v>
      </c>
      <c r="K78" s="26"/>
    </row>
    <row r="79" spans="1:33" s="28" customFormat="1" ht="13.5">
      <c r="A79" s="19">
        <v>64</v>
      </c>
      <c r="B79" s="20" t="s">
        <v>124</v>
      </c>
      <c r="C79" s="20" t="s">
        <v>24</v>
      </c>
      <c r="D79" s="21"/>
      <c r="E79" s="36" t="s">
        <v>125</v>
      </c>
      <c r="F79" s="23">
        <v>0.3618055555555556</v>
      </c>
      <c r="G79" s="24">
        <f>VLOOKUP(A79,фин!$A$1:$B$502,2,0)</f>
        <v>0.36840686342592593</v>
      </c>
      <c r="H79" s="24">
        <f aca="true" t="shared" si="6" ref="H79:H89">G79-F79</f>
        <v>0.006601307870370332</v>
      </c>
      <c r="I79" s="24">
        <v>0.006261574074073795</v>
      </c>
      <c r="J79" s="25">
        <f aca="true" t="shared" si="7" ref="J79:J95">I79+H79</f>
        <v>0.012862881944444127</v>
      </c>
      <c r="K79" s="26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1:11" ht="13.5">
      <c r="A80" s="19">
        <v>67</v>
      </c>
      <c r="B80" s="20" t="s">
        <v>126</v>
      </c>
      <c r="C80" s="20" t="s">
        <v>111</v>
      </c>
      <c r="D80" s="21"/>
      <c r="E80" s="36" t="s">
        <v>125</v>
      </c>
      <c r="F80" s="23">
        <v>0.36215277777777777</v>
      </c>
      <c r="G80" s="24">
        <f>VLOOKUP(A80,фин!$A$1:$B$502,2,0)</f>
        <v>0.3696411921296297</v>
      </c>
      <c r="H80" s="24">
        <f t="shared" si="6"/>
        <v>0.007488414351851935</v>
      </c>
      <c r="I80" s="24">
        <v>0.007001238425925815</v>
      </c>
      <c r="J80" s="25">
        <f t="shared" si="7"/>
        <v>0.01448965277777775</v>
      </c>
      <c r="K80" s="26"/>
    </row>
    <row r="81" spans="1:33" s="28" customFormat="1" ht="13.5">
      <c r="A81" s="19">
        <v>68</v>
      </c>
      <c r="B81" s="20" t="s">
        <v>127</v>
      </c>
      <c r="C81" s="20" t="s">
        <v>14</v>
      </c>
      <c r="D81" s="21"/>
      <c r="E81" s="36" t="s">
        <v>125</v>
      </c>
      <c r="F81" s="30">
        <v>0.3625</v>
      </c>
      <c r="G81" s="24">
        <f>VLOOKUP(A81,фин!$A$1:$B$502,2,0)</f>
        <v>0.3702723379629629</v>
      </c>
      <c r="H81" s="24">
        <f t="shared" si="6"/>
        <v>0.007772337962962894</v>
      </c>
      <c r="I81" s="24">
        <v>0.007473402777777749</v>
      </c>
      <c r="J81" s="25">
        <f t="shared" si="7"/>
        <v>0.015245740740740643</v>
      </c>
      <c r="K81" s="26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1:11" ht="13.5">
      <c r="A82" s="19">
        <v>6</v>
      </c>
      <c r="B82" s="20" t="s">
        <v>128</v>
      </c>
      <c r="C82" s="20" t="s">
        <v>14</v>
      </c>
      <c r="D82" s="21"/>
      <c r="E82" s="36" t="s">
        <v>125</v>
      </c>
      <c r="F82" s="23">
        <v>0.36423611111111115</v>
      </c>
      <c r="G82" s="24">
        <f>VLOOKUP(A82,фин!$A$1:$B$502,2,0)</f>
        <v>0.372947974537037</v>
      </c>
      <c r="H82" s="24">
        <f t="shared" si="6"/>
        <v>0.008711863425925837</v>
      </c>
      <c r="I82" s="24">
        <v>0.008358854166666487</v>
      </c>
      <c r="J82" s="25">
        <f t="shared" si="7"/>
        <v>0.01707071759259232</v>
      </c>
      <c r="K82" s="26"/>
    </row>
    <row r="83" spans="1:33" s="28" customFormat="1" ht="13.5">
      <c r="A83" s="19">
        <v>65</v>
      </c>
      <c r="B83" s="20" t="s">
        <v>129</v>
      </c>
      <c r="C83" s="20" t="s">
        <v>14</v>
      </c>
      <c r="D83" s="21"/>
      <c r="E83" s="36" t="s">
        <v>125</v>
      </c>
      <c r="F83" s="29">
        <v>0.36493055555555554</v>
      </c>
      <c r="G83" s="24">
        <f>VLOOKUP(A83,фин!$A$1:$B$502,2,0)</f>
        <v>0.3741662037037037</v>
      </c>
      <c r="H83" s="24">
        <f t="shared" si="6"/>
        <v>0.009235648148148146</v>
      </c>
      <c r="I83" s="24">
        <v>0.008723564814814622</v>
      </c>
      <c r="J83" s="25">
        <f t="shared" si="7"/>
        <v>0.017959212962962767</v>
      </c>
      <c r="K83" s="26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1:11" ht="13.5">
      <c r="A84" s="19">
        <v>81</v>
      </c>
      <c r="B84" s="20" t="s">
        <v>22</v>
      </c>
      <c r="C84" s="20" t="s">
        <v>14</v>
      </c>
      <c r="D84" s="21"/>
      <c r="E84" s="36" t="s">
        <v>130</v>
      </c>
      <c r="F84" s="30">
        <v>0.36006944444444444</v>
      </c>
      <c r="G84" s="24">
        <f>VLOOKUP(A84,фин!$A$1:$B$502,2,0)</f>
        <v>0.36970523148148154</v>
      </c>
      <c r="H84" s="24">
        <f t="shared" si="6"/>
        <v>0.009635787037037102</v>
      </c>
      <c r="I84" s="24">
        <v>0.00969348379629631</v>
      </c>
      <c r="J84" s="25">
        <f t="shared" si="7"/>
        <v>0.019329270833333412</v>
      </c>
      <c r="K84" s="26"/>
    </row>
    <row r="85" spans="1:33" s="28" customFormat="1" ht="13.5">
      <c r="A85" s="19">
        <v>82</v>
      </c>
      <c r="B85" s="20" t="s">
        <v>131</v>
      </c>
      <c r="C85" s="20" t="s">
        <v>14</v>
      </c>
      <c r="D85" s="21"/>
      <c r="E85" s="36" t="s">
        <v>130</v>
      </c>
      <c r="F85" s="23">
        <v>0.3597222222222223</v>
      </c>
      <c r="G85" s="24">
        <f>VLOOKUP(A85,фин!$A$1:$B$502,2,0)</f>
        <v>0.369593287037037</v>
      </c>
      <c r="H85" s="24">
        <f t="shared" si="6"/>
        <v>0.0098710648148147</v>
      </c>
      <c r="I85" s="24">
        <v>0.009517824074074088</v>
      </c>
      <c r="J85" s="25">
        <f t="shared" si="7"/>
        <v>0.01938888888888879</v>
      </c>
      <c r="K85" s="26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11" ht="13.5">
      <c r="A86" s="19">
        <v>80</v>
      </c>
      <c r="B86" s="20" t="s">
        <v>132</v>
      </c>
      <c r="C86" s="20" t="s">
        <v>14</v>
      </c>
      <c r="D86" s="21"/>
      <c r="E86" s="36" t="s">
        <v>130</v>
      </c>
      <c r="F86" s="23">
        <v>0.3607638888888889</v>
      </c>
      <c r="G86" s="24">
        <f>VLOOKUP(A86,фин!$A$1:$B$502,2,0)</f>
        <v>0.37144959490740737</v>
      </c>
      <c r="H86" s="24">
        <f t="shared" si="6"/>
        <v>0.010685706018518482</v>
      </c>
      <c r="I86" s="24">
        <v>0.010200659722222172</v>
      </c>
      <c r="J86" s="25">
        <f t="shared" si="7"/>
        <v>0.020886365740740653</v>
      </c>
      <c r="K86" s="26"/>
    </row>
    <row r="87" spans="1:33" s="28" customFormat="1" ht="13.5">
      <c r="A87" s="19">
        <v>78</v>
      </c>
      <c r="B87" s="20" t="s">
        <v>20</v>
      </c>
      <c r="C87" s="20" t="s">
        <v>14</v>
      </c>
      <c r="D87" s="21"/>
      <c r="E87" s="36" t="s">
        <v>130</v>
      </c>
      <c r="F87" s="30">
        <v>0.3614583333333333</v>
      </c>
      <c r="G87" s="24">
        <f>VLOOKUP(A87,фин!$A$1:$B$502,2,0)</f>
        <v>0.3737568518518519</v>
      </c>
      <c r="H87" s="24">
        <f t="shared" si="6"/>
        <v>0.012298518518518597</v>
      </c>
      <c r="I87" s="24">
        <v>0.010650752314814715</v>
      </c>
      <c r="J87" s="25">
        <f t="shared" si="7"/>
        <v>0.022949270833333313</v>
      </c>
      <c r="K87" s="26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11" ht="13.5">
      <c r="A88" s="19">
        <v>35</v>
      </c>
      <c r="B88" s="20" t="s">
        <v>133</v>
      </c>
      <c r="C88" s="20" t="s">
        <v>24</v>
      </c>
      <c r="D88" s="21"/>
      <c r="E88" s="36" t="s">
        <v>134</v>
      </c>
      <c r="F88" s="30">
        <v>0.3555555555555556</v>
      </c>
      <c r="G88" s="24">
        <f>VLOOKUP(A88,фин!$A$1:$B$502,2,0)</f>
        <v>0.36212091435185184</v>
      </c>
      <c r="H88" s="24">
        <f t="shared" si="6"/>
        <v>0.006565358796296217</v>
      </c>
      <c r="I88" s="24">
        <v>0.0064491782407405385</v>
      </c>
      <c r="J88" s="25">
        <f t="shared" si="7"/>
        <v>0.013014537037036755</v>
      </c>
      <c r="K88" s="26"/>
    </row>
    <row r="89" spans="1:33" s="28" customFormat="1" ht="13.5">
      <c r="A89" s="19">
        <v>30</v>
      </c>
      <c r="B89" s="20" t="s">
        <v>135</v>
      </c>
      <c r="C89" s="20" t="s">
        <v>14</v>
      </c>
      <c r="D89" s="21"/>
      <c r="E89" s="36" t="s">
        <v>134</v>
      </c>
      <c r="F89" s="30">
        <v>0.3559027777777778</v>
      </c>
      <c r="G89" s="24">
        <f>VLOOKUP(A89,фин!$A$1:$B$502,2,0)</f>
        <v>0.3626680671296296</v>
      </c>
      <c r="H89" s="24">
        <f t="shared" si="6"/>
        <v>0.006765289351851833</v>
      </c>
      <c r="I89" s="24">
        <v>0.006676076388888341</v>
      </c>
      <c r="J89" s="25">
        <f t="shared" si="7"/>
        <v>0.013441365740740174</v>
      </c>
      <c r="K89" s="26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11" ht="13.5">
      <c r="A90" s="39">
        <v>36</v>
      </c>
      <c r="B90" s="34" t="s">
        <v>136</v>
      </c>
      <c r="C90" s="33" t="s">
        <v>137</v>
      </c>
      <c r="D90" s="34"/>
      <c r="E90" s="36" t="s">
        <v>134</v>
      </c>
      <c r="F90" s="36">
        <v>0.24305555555555558</v>
      </c>
      <c r="G90" s="30"/>
      <c r="H90" s="30">
        <v>0.006990740740740741</v>
      </c>
      <c r="I90" s="30">
        <v>0.006707395833333241</v>
      </c>
      <c r="J90" s="25">
        <f t="shared" si="7"/>
        <v>0.013698136574073982</v>
      </c>
      <c r="K90" s="26"/>
    </row>
    <row r="91" spans="1:33" s="28" customFormat="1" ht="13.5">
      <c r="A91" s="19">
        <v>31</v>
      </c>
      <c r="B91" s="20" t="s">
        <v>138</v>
      </c>
      <c r="C91" s="20" t="s">
        <v>111</v>
      </c>
      <c r="D91" s="21"/>
      <c r="E91" s="36" t="s">
        <v>134</v>
      </c>
      <c r="F91" s="30">
        <v>0.3565972222222223</v>
      </c>
      <c r="G91" s="24">
        <f>VLOOKUP(A91,фин!$A$1:$B$502,2,0)</f>
        <v>0.36350987268518514</v>
      </c>
      <c r="H91" s="24">
        <f>G91-F91</f>
        <v>0.006912650462962855</v>
      </c>
      <c r="I91" s="24">
        <v>0.007283657407406885</v>
      </c>
      <c r="J91" s="25">
        <f t="shared" si="7"/>
        <v>0.01419630787036974</v>
      </c>
      <c r="K91" s="26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11" ht="13.5">
      <c r="A92" s="19">
        <v>33</v>
      </c>
      <c r="B92" s="20" t="s">
        <v>139</v>
      </c>
      <c r="C92" s="20" t="s">
        <v>14</v>
      </c>
      <c r="D92" s="21"/>
      <c r="E92" s="36" t="s">
        <v>134</v>
      </c>
      <c r="F92" s="30">
        <v>0.35625</v>
      </c>
      <c r="G92" s="24">
        <f>VLOOKUP(A92,фин!$A$1:$B$502,2,0)</f>
        <v>0.3637543981481482</v>
      </c>
      <c r="H92" s="24">
        <f>G92-F92</f>
        <v>0.007504398148148184</v>
      </c>
      <c r="I92" s="24">
        <v>0.007099884259258893</v>
      </c>
      <c r="J92" s="25">
        <f t="shared" si="7"/>
        <v>0.014604282407407077</v>
      </c>
      <c r="K92" s="26"/>
    </row>
    <row r="93" spans="1:33" s="28" customFormat="1" ht="13.5">
      <c r="A93" s="19">
        <v>39</v>
      </c>
      <c r="B93" s="20" t="s">
        <v>140</v>
      </c>
      <c r="C93" s="20" t="s">
        <v>14</v>
      </c>
      <c r="D93" s="21"/>
      <c r="E93" s="36" t="s">
        <v>134</v>
      </c>
      <c r="F93" s="30">
        <v>0.35694444444444445</v>
      </c>
      <c r="G93" s="24">
        <f>VLOOKUP(A93,фин!$A$1:$B$502,2,0)</f>
        <v>0.36518297453703696</v>
      </c>
      <c r="H93" s="24">
        <f>G93-F93</f>
        <v>0.008238530092592511</v>
      </c>
      <c r="I93" s="24">
        <v>0.007597210648148112</v>
      </c>
      <c r="J93" s="25">
        <f t="shared" si="7"/>
        <v>0.015835740740740623</v>
      </c>
      <c r="K93" s="26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12" ht="13.5">
      <c r="A94" s="19">
        <v>34</v>
      </c>
      <c r="B94" s="20" t="s">
        <v>141</v>
      </c>
      <c r="C94" s="20" t="s">
        <v>142</v>
      </c>
      <c r="D94" s="21"/>
      <c r="E94" s="36" t="s">
        <v>134</v>
      </c>
      <c r="F94" s="30">
        <v>0.3576388888888889</v>
      </c>
      <c r="G94" s="24">
        <f>VLOOKUP(A94,фин!$A$1:$B$502,2,0)</f>
        <v>0.3661515856481482</v>
      </c>
      <c r="H94" s="24">
        <f>G94-F94</f>
        <v>0.008512696759259308</v>
      </c>
      <c r="I94" s="24">
        <v>0.008390868055555334</v>
      </c>
      <c r="J94" s="25">
        <f t="shared" si="7"/>
        <v>0.016903564814814642</v>
      </c>
      <c r="K94" s="26"/>
      <c r="L94" s="24">
        <v>0.0020833333333333337</v>
      </c>
    </row>
    <row r="95" spans="1:33" s="28" customFormat="1" ht="13.5">
      <c r="A95" s="19">
        <v>37</v>
      </c>
      <c r="B95" s="20" t="s">
        <v>143</v>
      </c>
      <c r="C95" s="20" t="s">
        <v>144</v>
      </c>
      <c r="D95" s="21"/>
      <c r="E95" s="36" t="s">
        <v>134</v>
      </c>
      <c r="F95" s="30">
        <v>0.35729166666666673</v>
      </c>
      <c r="G95" s="24">
        <f>VLOOKUP(A95,фин!$A$1:$B$502,2,0)</f>
        <v>0.36619894675925924</v>
      </c>
      <c r="H95" s="24">
        <f>G95-F95</f>
        <v>0.008907280092592507</v>
      </c>
      <c r="I95" s="24">
        <v>0.008341076388888702</v>
      </c>
      <c r="J95" s="25">
        <f t="shared" si="7"/>
        <v>0.01724835648148121</v>
      </c>
      <c r="K95" s="26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11" ht="13.5">
      <c r="A96" s="19">
        <v>40</v>
      </c>
      <c r="B96" s="20" t="s">
        <v>145</v>
      </c>
      <c r="C96" s="20" t="s">
        <v>14</v>
      </c>
      <c r="D96" s="21"/>
      <c r="E96" s="36" t="s">
        <v>134</v>
      </c>
      <c r="F96" s="30" t="s">
        <v>66</v>
      </c>
      <c r="G96" s="30" t="s">
        <v>66</v>
      </c>
      <c r="H96" s="30" t="s">
        <v>66</v>
      </c>
      <c r="I96" s="30" t="s">
        <v>66</v>
      </c>
      <c r="J96" s="30" t="s">
        <v>66</v>
      </c>
      <c r="K96" s="26"/>
    </row>
    <row r="97" spans="1:33" s="28" customFormat="1" ht="13.5">
      <c r="A97" s="19">
        <v>38</v>
      </c>
      <c r="B97" s="20" t="s">
        <v>146</v>
      </c>
      <c r="C97" s="20" t="s">
        <v>44</v>
      </c>
      <c r="D97" s="21"/>
      <c r="E97" s="36" t="s">
        <v>134</v>
      </c>
      <c r="F97" s="30" t="s">
        <v>66</v>
      </c>
      <c r="G97" s="30" t="s">
        <v>66</v>
      </c>
      <c r="H97" s="30" t="s">
        <v>66</v>
      </c>
      <c r="I97" s="30" t="s">
        <v>66</v>
      </c>
      <c r="J97" s="30" t="s">
        <v>66</v>
      </c>
      <c r="K97" s="26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11" ht="13.5">
      <c r="A98" s="19">
        <v>32</v>
      </c>
      <c r="B98" s="20" t="s">
        <v>147</v>
      </c>
      <c r="C98" s="20" t="s">
        <v>24</v>
      </c>
      <c r="D98" s="21"/>
      <c r="E98" s="36" t="s">
        <v>134</v>
      </c>
      <c r="F98" s="30" t="s">
        <v>66</v>
      </c>
      <c r="G98" s="30" t="s">
        <v>66</v>
      </c>
      <c r="H98" s="30" t="s">
        <v>66</v>
      </c>
      <c r="I98" s="30" t="s">
        <v>66</v>
      </c>
      <c r="J98" s="30" t="s">
        <v>66</v>
      </c>
      <c r="K98" s="26"/>
    </row>
    <row r="99" spans="1:33" s="28" customFormat="1" ht="13.5">
      <c r="A99" s="19">
        <v>42</v>
      </c>
      <c r="B99" s="20" t="s">
        <v>148</v>
      </c>
      <c r="C99" s="20" t="s">
        <v>111</v>
      </c>
      <c r="D99" s="21"/>
      <c r="E99" s="36" t="s">
        <v>149</v>
      </c>
      <c r="F99" s="40">
        <v>0.3513888888888889</v>
      </c>
      <c r="G99" s="24">
        <f>VLOOKUP(A99,фин!$A$1:$B$502,2,0)</f>
        <v>0.35918931712962965</v>
      </c>
      <c r="H99" s="24">
        <f aca="true" t="shared" si="8" ref="H99:H112">G99-F99</f>
        <v>0.007800428240740731</v>
      </c>
      <c r="I99" s="30">
        <v>0.007844976851851149</v>
      </c>
      <c r="J99" s="25">
        <f aca="true" t="shared" si="9" ref="J99:J112">I99+H99</f>
        <v>0.01564540509259188</v>
      </c>
      <c r="K99" s="26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11" ht="13.5">
      <c r="A100" s="19">
        <v>56</v>
      </c>
      <c r="B100" s="20" t="s">
        <v>150</v>
      </c>
      <c r="C100" s="20" t="s">
        <v>111</v>
      </c>
      <c r="D100" s="21"/>
      <c r="E100" s="36" t="s">
        <v>149</v>
      </c>
      <c r="F100" s="40">
        <v>0.3506944444444444</v>
      </c>
      <c r="G100" s="24">
        <f>VLOOKUP(A100,фин!$A$1:$B$502,2,0)</f>
        <v>0.35918178240740745</v>
      </c>
      <c r="H100" s="24">
        <f t="shared" si="8"/>
        <v>0.008487337962963026</v>
      </c>
      <c r="I100" s="30">
        <v>0.007183101851851892</v>
      </c>
      <c r="J100" s="25">
        <f t="shared" si="9"/>
        <v>0.015670439814814918</v>
      </c>
      <c r="K100" s="26"/>
    </row>
    <row r="101" spans="1:11" ht="13.5">
      <c r="A101" s="19">
        <v>52</v>
      </c>
      <c r="B101" s="20" t="s">
        <v>151</v>
      </c>
      <c r="C101" s="20" t="s">
        <v>152</v>
      </c>
      <c r="D101" s="21"/>
      <c r="E101" s="36" t="s">
        <v>149</v>
      </c>
      <c r="F101" s="40">
        <v>0.35104166666666664</v>
      </c>
      <c r="G101" s="24">
        <f>VLOOKUP(A101,фин!$A$1:$B$502,2,0)</f>
        <v>0.3592257754629629</v>
      </c>
      <c r="H101" s="24">
        <f t="shared" si="8"/>
        <v>0.008184108796296274</v>
      </c>
      <c r="I101" s="30">
        <v>0.007565393518518482</v>
      </c>
      <c r="J101" s="25">
        <f t="shared" si="9"/>
        <v>0.015749502314814756</v>
      </c>
      <c r="K101" s="26"/>
    </row>
    <row r="102" spans="1:12" ht="13.5">
      <c r="A102" s="19">
        <v>50</v>
      </c>
      <c r="B102" s="20" t="s">
        <v>153</v>
      </c>
      <c r="C102" s="20" t="s">
        <v>111</v>
      </c>
      <c r="D102" s="21"/>
      <c r="E102" s="36" t="s">
        <v>149</v>
      </c>
      <c r="F102" s="40">
        <v>0.35277777777777775</v>
      </c>
      <c r="G102" s="24">
        <f>VLOOKUP(A102,фин!$A$1:$B$502,2,0)</f>
        <v>0.3605940046296297</v>
      </c>
      <c r="H102" s="24">
        <f t="shared" si="8"/>
        <v>0.00781622685185196</v>
      </c>
      <c r="I102" s="30">
        <v>0.008732314814814623</v>
      </c>
      <c r="J102" s="25">
        <f t="shared" si="9"/>
        <v>0.016548541666666583</v>
      </c>
      <c r="K102" s="26"/>
      <c r="L102" s="41"/>
    </row>
    <row r="103" spans="1:12" ht="13.5">
      <c r="A103" s="19">
        <v>41</v>
      </c>
      <c r="B103" s="20" t="s">
        <v>154</v>
      </c>
      <c r="C103" s="20" t="s">
        <v>14</v>
      </c>
      <c r="D103" s="21"/>
      <c r="E103" s="36" t="s">
        <v>149</v>
      </c>
      <c r="F103" s="40">
        <v>0.3520833333333333</v>
      </c>
      <c r="G103" s="24">
        <f>VLOOKUP(A103,фин!$A$1:$B$502,2,0)</f>
        <v>0.3605496296296296</v>
      </c>
      <c r="H103" s="24">
        <f t="shared" si="8"/>
        <v>0.008466296296296305</v>
      </c>
      <c r="I103" s="30">
        <v>0.008297789351851215</v>
      </c>
      <c r="J103" s="25">
        <f t="shared" si="9"/>
        <v>0.01676408564814752</v>
      </c>
      <c r="K103" s="26" t="s">
        <v>155</v>
      </c>
      <c r="L103" s="41"/>
    </row>
    <row r="104" spans="1:12" ht="13.5">
      <c r="A104" s="39">
        <v>44</v>
      </c>
      <c r="B104" s="34" t="s">
        <v>85</v>
      </c>
      <c r="C104" s="33" t="s">
        <v>24</v>
      </c>
      <c r="D104" s="34"/>
      <c r="E104" s="36" t="s">
        <v>149</v>
      </c>
      <c r="F104" s="36">
        <v>0.3503472222222222</v>
      </c>
      <c r="G104" s="24">
        <f>VLOOKUP(A104,фин!$A$1:$B$502,2,0)</f>
        <v>0.3593692361111111</v>
      </c>
      <c r="H104" s="24">
        <f t="shared" si="8"/>
        <v>0.009022013888888902</v>
      </c>
      <c r="I104" s="30">
        <v>0.008011296296295824</v>
      </c>
      <c r="J104" s="25">
        <f t="shared" si="9"/>
        <v>0.017033310185184725</v>
      </c>
      <c r="K104" s="26"/>
      <c r="L104" s="41"/>
    </row>
    <row r="105" spans="1:12" ht="13.5">
      <c r="A105" s="19">
        <v>5</v>
      </c>
      <c r="B105" s="20" t="s">
        <v>156</v>
      </c>
      <c r="C105" s="20" t="s">
        <v>142</v>
      </c>
      <c r="D105" s="21"/>
      <c r="E105" s="36" t="s">
        <v>149</v>
      </c>
      <c r="F105" s="40">
        <v>0.3524305555555555</v>
      </c>
      <c r="G105" s="24">
        <f>VLOOKUP(A105,фин!$A$1:$B$502,2,0)</f>
        <v>0.3612183796296296</v>
      </c>
      <c r="H105" s="24">
        <f t="shared" si="8"/>
        <v>0.00878782407407408</v>
      </c>
      <c r="I105" s="30">
        <v>0.008494907407407215</v>
      </c>
      <c r="J105" s="25">
        <f t="shared" si="9"/>
        <v>0.017282731481481295</v>
      </c>
      <c r="K105" s="26"/>
      <c r="L105" s="41"/>
    </row>
    <row r="106" spans="1:12" ht="13.5">
      <c r="A106" s="19">
        <v>46</v>
      </c>
      <c r="B106" s="20" t="s">
        <v>157</v>
      </c>
      <c r="C106" s="20" t="s">
        <v>158</v>
      </c>
      <c r="D106" s="21"/>
      <c r="E106" s="36" t="s">
        <v>149</v>
      </c>
      <c r="F106" s="40">
        <v>0.3517361111111111</v>
      </c>
      <c r="G106" s="24">
        <f>VLOOKUP(A106,фин!$A$1:$B$502,2,0)</f>
        <v>0.36162523148148157</v>
      </c>
      <c r="H106" s="24">
        <f t="shared" si="8"/>
        <v>0.009889120370370486</v>
      </c>
      <c r="I106" s="30">
        <v>0.008108819444444082</v>
      </c>
      <c r="J106" s="25">
        <f t="shared" si="9"/>
        <v>0.017997939814814568</v>
      </c>
      <c r="K106" s="26"/>
      <c r="L106" s="41"/>
    </row>
    <row r="107" spans="1:12" ht="13.5">
      <c r="A107" s="19">
        <v>53</v>
      </c>
      <c r="B107" s="20" t="s">
        <v>159</v>
      </c>
      <c r="C107" s="20" t="s">
        <v>14</v>
      </c>
      <c r="D107" s="21"/>
      <c r="E107" s="36" t="s">
        <v>149</v>
      </c>
      <c r="F107" s="40">
        <v>0.353125</v>
      </c>
      <c r="G107" s="24">
        <f>VLOOKUP(A107,фин!$A$1:$B$502,2,0)</f>
        <v>0.3624420138888889</v>
      </c>
      <c r="H107" s="24">
        <f t="shared" si="8"/>
        <v>0.009317013888888892</v>
      </c>
      <c r="I107" s="30">
        <v>0.009277094907407357</v>
      </c>
      <c r="J107" s="25">
        <f t="shared" si="9"/>
        <v>0.01859410879629625</v>
      </c>
      <c r="K107" s="26"/>
      <c r="L107" s="41"/>
    </row>
    <row r="108" spans="1:12" ht="13.5">
      <c r="A108" s="19">
        <v>47</v>
      </c>
      <c r="B108" s="20" t="s">
        <v>160</v>
      </c>
      <c r="C108" s="20" t="s">
        <v>102</v>
      </c>
      <c r="D108" s="21"/>
      <c r="E108" s="36" t="s">
        <v>149</v>
      </c>
      <c r="F108" s="40">
        <v>0.3534722222222222</v>
      </c>
      <c r="G108" s="24">
        <f>VLOOKUP(A108,фин!$A$1:$B$502,2,0)</f>
        <v>0.36304917824074073</v>
      </c>
      <c r="H108" s="24">
        <f t="shared" si="8"/>
        <v>0.009576956018518545</v>
      </c>
      <c r="I108" s="30">
        <v>0.009426712962962491</v>
      </c>
      <c r="J108" s="25">
        <f t="shared" si="9"/>
        <v>0.019003668981481037</v>
      </c>
      <c r="K108" s="26"/>
      <c r="L108" s="41"/>
    </row>
    <row r="109" spans="1:12" ht="13.5">
      <c r="A109" s="19">
        <v>48</v>
      </c>
      <c r="B109" s="20" t="s">
        <v>161</v>
      </c>
      <c r="C109" s="20" t="s">
        <v>24</v>
      </c>
      <c r="D109" s="21"/>
      <c r="E109" s="36" t="s">
        <v>149</v>
      </c>
      <c r="F109" s="40">
        <v>0.3541666666666667</v>
      </c>
      <c r="G109" s="24">
        <f>VLOOKUP(A109,фин!$A$1:$B$502,2,0)</f>
        <v>0.36425378472222236</v>
      </c>
      <c r="H109" s="24">
        <f t="shared" si="8"/>
        <v>0.010087118055555677</v>
      </c>
      <c r="I109" s="30">
        <v>0.009469328703703428</v>
      </c>
      <c r="J109" s="25">
        <f t="shared" si="9"/>
        <v>0.019556446759259105</v>
      </c>
      <c r="K109" s="26"/>
      <c r="L109" s="41"/>
    </row>
    <row r="110" spans="1:12" ht="13.5">
      <c r="A110" s="19">
        <v>49</v>
      </c>
      <c r="B110" s="20" t="s">
        <v>162</v>
      </c>
      <c r="C110" s="20" t="s">
        <v>14</v>
      </c>
      <c r="D110" s="21"/>
      <c r="E110" s="36" t="s">
        <v>149</v>
      </c>
      <c r="F110" s="40">
        <v>0.3538194444444444</v>
      </c>
      <c r="G110" s="24">
        <f>VLOOKUP(A110,фин!$A$1:$B$502,2,0)</f>
        <v>0.36478409722222227</v>
      </c>
      <c r="H110" s="24">
        <f t="shared" si="8"/>
        <v>0.010964652777777861</v>
      </c>
      <c r="I110" s="30">
        <v>0.009427997685184875</v>
      </c>
      <c r="J110" s="25">
        <f t="shared" si="9"/>
        <v>0.020392650462962736</v>
      </c>
      <c r="K110" s="26"/>
      <c r="L110" s="41"/>
    </row>
    <row r="111" spans="1:12" ht="13.5">
      <c r="A111" s="19">
        <v>45</v>
      </c>
      <c r="B111" s="20" t="s">
        <v>163</v>
      </c>
      <c r="C111" s="20" t="s">
        <v>164</v>
      </c>
      <c r="D111" s="21"/>
      <c r="E111" s="36" t="s">
        <v>149</v>
      </c>
      <c r="F111" s="40">
        <v>0.3548611111111111</v>
      </c>
      <c r="G111" s="24">
        <f>VLOOKUP(A111,фин!$A$1:$B$502,2,0)</f>
        <v>0.365352662037037</v>
      </c>
      <c r="H111" s="24">
        <f t="shared" si="8"/>
        <v>0.010491550925925852</v>
      </c>
      <c r="I111" s="30">
        <v>0.010526273148147691</v>
      </c>
      <c r="J111" s="25">
        <f t="shared" si="9"/>
        <v>0.021017824074073543</v>
      </c>
      <c r="K111" s="26"/>
      <c r="L111" s="41"/>
    </row>
    <row r="112" spans="1:12" ht="13.5">
      <c r="A112" s="19">
        <v>43</v>
      </c>
      <c r="B112" s="20" t="s">
        <v>165</v>
      </c>
      <c r="C112" s="20" t="s">
        <v>14</v>
      </c>
      <c r="D112" s="21"/>
      <c r="E112" s="36" t="s">
        <v>149</v>
      </c>
      <c r="F112" s="40">
        <v>0.3552083333333333</v>
      </c>
      <c r="G112" s="24">
        <f>VLOOKUP(A112,фин!$A$1:$B$502,2,0)</f>
        <v>0.3688041782407408</v>
      </c>
      <c r="H112" s="24">
        <f t="shared" si="8"/>
        <v>0.013595844907407506</v>
      </c>
      <c r="I112" s="30">
        <v>0.011441840277777171</v>
      </c>
      <c r="J112" s="25">
        <f t="shared" si="9"/>
        <v>0.025037685185184677</v>
      </c>
      <c r="K112" s="26" t="s">
        <v>166</v>
      </c>
      <c r="L112" s="41"/>
    </row>
    <row r="113" spans="1:12" ht="13.5">
      <c r="A113" s="19">
        <v>55</v>
      </c>
      <c r="B113" s="20" t="s">
        <v>167</v>
      </c>
      <c r="C113" s="20" t="s">
        <v>14</v>
      </c>
      <c r="D113" s="21"/>
      <c r="E113" s="36" t="s">
        <v>149</v>
      </c>
      <c r="F113" s="40">
        <v>0.35451388888888885</v>
      </c>
      <c r="G113" s="24" t="s">
        <v>97</v>
      </c>
      <c r="H113" s="24" t="s">
        <v>97</v>
      </c>
      <c r="I113" s="30">
        <v>0.009742939814814777</v>
      </c>
      <c r="J113" s="24" t="s">
        <v>97</v>
      </c>
      <c r="K113" s="26"/>
      <c r="L113" s="41"/>
    </row>
    <row r="114" spans="1:12" ht="13.5">
      <c r="A114" s="42">
        <v>168</v>
      </c>
      <c r="B114" s="21" t="s">
        <v>168</v>
      </c>
      <c r="C114" s="43" t="s">
        <v>14</v>
      </c>
      <c r="D114" s="35" t="s">
        <v>15</v>
      </c>
      <c r="E114" s="37" t="s">
        <v>169</v>
      </c>
      <c r="F114" s="29">
        <v>0.275</v>
      </c>
      <c r="G114" s="24">
        <f>VLOOKUP(A114,фин!$A$1:$B$502,2,0)</f>
        <v>0.28008952546296295</v>
      </c>
      <c r="H114" s="24">
        <f aca="true" t="shared" si="10" ref="H114:H138">G114-F114</f>
        <v>0.005089525462962929</v>
      </c>
      <c r="I114" s="24">
        <v>0.0049869907407408265</v>
      </c>
      <c r="J114" s="25">
        <f aca="true" t="shared" si="11" ref="J114:J138">I114+H114</f>
        <v>0.010076516203703756</v>
      </c>
      <c r="K114" s="26"/>
      <c r="L114" s="41"/>
    </row>
    <row r="115" spans="1:12" ht="13.5">
      <c r="A115" s="42">
        <v>169</v>
      </c>
      <c r="B115" s="21" t="s">
        <v>170</v>
      </c>
      <c r="C115" s="43" t="s">
        <v>144</v>
      </c>
      <c r="D115" s="35" t="s">
        <v>15</v>
      </c>
      <c r="E115" s="37" t="s">
        <v>169</v>
      </c>
      <c r="F115" s="29">
        <v>0.27638888888888885</v>
      </c>
      <c r="G115" s="24">
        <f>VLOOKUP(A115,фин!$A$1:$B$502,2,0)</f>
        <v>0.2818575115740741</v>
      </c>
      <c r="H115" s="24">
        <f t="shared" si="10"/>
        <v>0.005468622685185276</v>
      </c>
      <c r="I115" s="24">
        <v>0.0051712037037036085</v>
      </c>
      <c r="J115" s="25">
        <f t="shared" si="11"/>
        <v>0.010639826388888884</v>
      </c>
      <c r="K115" s="26"/>
      <c r="L115" s="41"/>
    </row>
    <row r="116" spans="1:12" ht="13.5">
      <c r="A116" s="42">
        <v>166</v>
      </c>
      <c r="B116" s="21" t="s">
        <v>171</v>
      </c>
      <c r="C116" s="43" t="s">
        <v>54</v>
      </c>
      <c r="D116" s="35" t="s">
        <v>15</v>
      </c>
      <c r="E116" s="37" t="s">
        <v>169</v>
      </c>
      <c r="F116" s="29">
        <v>0.2791666666666667</v>
      </c>
      <c r="G116" s="24">
        <f>VLOOKUP(A116,фин!$A$1:$B$502,2,0)</f>
        <v>0.2853099305555556</v>
      </c>
      <c r="H116" s="24">
        <f t="shared" si="10"/>
        <v>0.006143263888888917</v>
      </c>
      <c r="I116" s="24">
        <v>0.0057226504629629416</v>
      </c>
      <c r="J116" s="25">
        <f t="shared" si="11"/>
        <v>0.011865914351851858</v>
      </c>
      <c r="K116" s="26"/>
      <c r="L116" s="41"/>
    </row>
    <row r="117" spans="1:12" ht="13.5">
      <c r="A117" s="42">
        <v>164</v>
      </c>
      <c r="B117" s="21" t="s">
        <v>172</v>
      </c>
      <c r="C117" s="43" t="s">
        <v>14</v>
      </c>
      <c r="D117" s="35" t="s">
        <v>15</v>
      </c>
      <c r="E117" s="37" t="s">
        <v>169</v>
      </c>
      <c r="F117" s="29">
        <v>0.2805555555555555</v>
      </c>
      <c r="G117" s="24">
        <f>VLOOKUP(A117,фин!$A$1:$B$502,2,0)</f>
        <v>0.2869403472222223</v>
      </c>
      <c r="H117" s="24">
        <f t="shared" si="10"/>
        <v>0.006384791666666778</v>
      </c>
      <c r="I117" s="24">
        <v>0.005934699074074179</v>
      </c>
      <c r="J117" s="25">
        <f t="shared" si="11"/>
        <v>0.012319490740740957</v>
      </c>
      <c r="K117" s="26"/>
      <c r="L117" s="41"/>
    </row>
    <row r="118" spans="1:12" ht="13.5">
      <c r="A118" s="42">
        <v>167</v>
      </c>
      <c r="B118" s="21" t="s">
        <v>173</v>
      </c>
      <c r="C118" s="43" t="s">
        <v>14</v>
      </c>
      <c r="D118" s="35" t="s">
        <v>15</v>
      </c>
      <c r="E118" s="37" t="s">
        <v>169</v>
      </c>
      <c r="F118" s="29">
        <v>0.28194444444444444</v>
      </c>
      <c r="G118" s="24">
        <f>VLOOKUP(A118,фин!$A$1:$B$502,2,0)</f>
        <v>0.2880310185185185</v>
      </c>
      <c r="H118" s="24">
        <f t="shared" si="10"/>
        <v>0.006086574074074036</v>
      </c>
      <c r="I118" s="24">
        <v>0.006456840277777709</v>
      </c>
      <c r="J118" s="25">
        <f t="shared" si="11"/>
        <v>0.012543414351851745</v>
      </c>
      <c r="K118" s="26"/>
      <c r="L118" s="41"/>
    </row>
    <row r="119" spans="1:12" ht="13.5">
      <c r="A119" s="42">
        <v>165</v>
      </c>
      <c r="B119" s="21" t="s">
        <v>174</v>
      </c>
      <c r="C119" s="43" t="s">
        <v>14</v>
      </c>
      <c r="D119" s="35" t="s">
        <v>15</v>
      </c>
      <c r="E119" s="37" t="s">
        <v>169</v>
      </c>
      <c r="F119" s="29">
        <v>0.27777777777777773</v>
      </c>
      <c r="G119" s="24">
        <f>VLOOKUP(A119,фин!$A$1:$B$502,2,0)</f>
        <v>0.2862187847222223</v>
      </c>
      <c r="H119" s="24">
        <f t="shared" si="10"/>
        <v>0.008441006944444551</v>
      </c>
      <c r="I119" s="24">
        <v>0.005716631944444495</v>
      </c>
      <c r="J119" s="25">
        <f t="shared" si="11"/>
        <v>0.014157638888889046</v>
      </c>
      <c r="K119" s="26" t="s">
        <v>175</v>
      </c>
      <c r="L119" s="41"/>
    </row>
    <row r="120" spans="1:12" ht="13.5">
      <c r="A120" s="42">
        <v>163</v>
      </c>
      <c r="B120" s="21" t="s">
        <v>176</v>
      </c>
      <c r="C120" s="43" t="s">
        <v>14</v>
      </c>
      <c r="D120" s="35" t="s">
        <v>15</v>
      </c>
      <c r="E120" s="37" t="s">
        <v>169</v>
      </c>
      <c r="F120" s="29">
        <v>0.2833333333333333</v>
      </c>
      <c r="G120" s="24">
        <f>VLOOKUP(A120,фин!$A$1:$B$502,2,0)</f>
        <v>0.29081729166666664</v>
      </c>
      <c r="H120" s="24">
        <f t="shared" si="10"/>
        <v>0.007483958333333318</v>
      </c>
      <c r="I120" s="24">
        <v>0.007144166666666618</v>
      </c>
      <c r="J120" s="25">
        <f t="shared" si="11"/>
        <v>0.014628124999999936</v>
      </c>
      <c r="K120" s="26"/>
      <c r="L120" s="41"/>
    </row>
    <row r="121" spans="1:12" ht="13.5">
      <c r="A121" s="42">
        <v>162</v>
      </c>
      <c r="B121" s="21" t="s">
        <v>177</v>
      </c>
      <c r="C121" s="43" t="s">
        <v>178</v>
      </c>
      <c r="D121" s="35" t="s">
        <v>15</v>
      </c>
      <c r="E121" s="37" t="s">
        <v>169</v>
      </c>
      <c r="F121" s="29">
        <v>0.28472222222222215</v>
      </c>
      <c r="G121" s="24">
        <f>VLOOKUP(A121,фин!$A$1:$B$502,2,0)</f>
        <v>0.29566296296296296</v>
      </c>
      <c r="H121" s="24">
        <f t="shared" si="10"/>
        <v>0.010940740740740806</v>
      </c>
      <c r="I121" s="24">
        <v>0.010383287037037059</v>
      </c>
      <c r="J121" s="25">
        <f t="shared" si="11"/>
        <v>0.021324027777777865</v>
      </c>
      <c r="K121" s="26"/>
      <c r="L121" s="41"/>
    </row>
    <row r="122" spans="1:12" ht="13.5">
      <c r="A122" s="19">
        <v>173</v>
      </c>
      <c r="B122" s="20" t="s">
        <v>179</v>
      </c>
      <c r="C122" s="20" t="s">
        <v>180</v>
      </c>
      <c r="D122" s="35" t="s">
        <v>15</v>
      </c>
      <c r="E122" s="37" t="s">
        <v>181</v>
      </c>
      <c r="F122" s="29">
        <v>0.2680555555555556</v>
      </c>
      <c r="G122" s="24">
        <f>VLOOKUP(A122,фин!$A$1:$B$502,2,0)</f>
        <v>0.27239738425925925</v>
      </c>
      <c r="H122" s="24">
        <f t="shared" si="10"/>
        <v>0.004341828703703643</v>
      </c>
      <c r="I122" s="24">
        <v>0.004273877314814989</v>
      </c>
      <c r="J122" s="25">
        <f t="shared" si="11"/>
        <v>0.008615706018518632</v>
      </c>
      <c r="K122" s="26"/>
      <c r="L122" s="41"/>
    </row>
    <row r="123" spans="1:12" ht="13.5">
      <c r="A123" s="19">
        <v>171</v>
      </c>
      <c r="B123" s="20" t="s">
        <v>182</v>
      </c>
      <c r="C123" s="20" t="s">
        <v>14</v>
      </c>
      <c r="D123" s="35" t="s">
        <v>15</v>
      </c>
      <c r="E123" s="37" t="s">
        <v>181</v>
      </c>
      <c r="F123" s="29">
        <v>0.2694444444444445</v>
      </c>
      <c r="G123" s="24">
        <f>VLOOKUP(A123,фин!$A$1:$B$502,2,0)</f>
        <v>0.27462322916666665</v>
      </c>
      <c r="H123" s="24">
        <f t="shared" si="10"/>
        <v>0.005178784722222163</v>
      </c>
      <c r="I123" s="24">
        <v>0.004923229166666765</v>
      </c>
      <c r="J123" s="25">
        <f t="shared" si="11"/>
        <v>0.010102013888888928</v>
      </c>
      <c r="K123" s="26"/>
      <c r="L123" s="41"/>
    </row>
    <row r="124" spans="1:12" ht="13.5">
      <c r="A124" s="19">
        <v>174</v>
      </c>
      <c r="B124" s="20" t="s">
        <v>139</v>
      </c>
      <c r="C124" s="20" t="s">
        <v>183</v>
      </c>
      <c r="D124" s="35" t="s">
        <v>15</v>
      </c>
      <c r="E124" s="37" t="s">
        <v>181</v>
      </c>
      <c r="F124" s="29">
        <v>0.2736111111111111</v>
      </c>
      <c r="G124" s="24">
        <f>VLOOKUP(A124,фин!$A$1:$B$502,2,0)</f>
        <v>0.2796902430555556</v>
      </c>
      <c r="H124" s="24">
        <f t="shared" si="10"/>
        <v>0.006079131944444538</v>
      </c>
      <c r="I124" s="24">
        <v>0.006139618055555629</v>
      </c>
      <c r="J124" s="25">
        <f t="shared" si="11"/>
        <v>0.012218750000000167</v>
      </c>
      <c r="K124" s="26"/>
      <c r="L124" s="41"/>
    </row>
    <row r="125" spans="1:12" ht="13.5">
      <c r="A125" s="19">
        <v>170</v>
      </c>
      <c r="B125" s="20" t="s">
        <v>184</v>
      </c>
      <c r="C125" s="20" t="s">
        <v>14</v>
      </c>
      <c r="D125" s="35" t="s">
        <v>15</v>
      </c>
      <c r="E125" s="37" t="s">
        <v>181</v>
      </c>
      <c r="F125" s="29">
        <v>0.2708333333333333</v>
      </c>
      <c r="G125" s="24">
        <f>VLOOKUP(A125,фин!$A$1:$B$502,2,0)</f>
        <v>0.27745041666666664</v>
      </c>
      <c r="H125" s="24">
        <f t="shared" si="10"/>
        <v>0.006617083333333329</v>
      </c>
      <c r="I125" s="24">
        <v>0.0059602893518519995</v>
      </c>
      <c r="J125" s="25">
        <f t="shared" si="11"/>
        <v>0.012577372685185328</v>
      </c>
      <c r="K125" s="26"/>
      <c r="L125" s="41"/>
    </row>
    <row r="126" spans="1:12" ht="13.5">
      <c r="A126" s="19">
        <v>172</v>
      </c>
      <c r="B126" s="20" t="s">
        <v>185</v>
      </c>
      <c r="C126" s="20" t="s">
        <v>14</v>
      </c>
      <c r="D126" s="35" t="s">
        <v>15</v>
      </c>
      <c r="E126" s="37" t="s">
        <v>181</v>
      </c>
      <c r="F126" s="29">
        <v>0.2722222222222222</v>
      </c>
      <c r="G126" s="24">
        <f>VLOOKUP(A126,фин!$A$1:$B$502,2,0)</f>
        <v>0.2796753587962963</v>
      </c>
      <c r="H126" s="24">
        <f t="shared" si="10"/>
        <v>0.007453136574074093</v>
      </c>
      <c r="I126" s="24">
        <v>0.006121990740740824</v>
      </c>
      <c r="J126" s="25">
        <f t="shared" si="11"/>
        <v>0.013575127314814917</v>
      </c>
      <c r="K126" s="26"/>
      <c r="L126" s="41"/>
    </row>
    <row r="127" spans="1:12" ht="13.5">
      <c r="A127" s="19">
        <v>175</v>
      </c>
      <c r="B127" s="20" t="s">
        <v>186</v>
      </c>
      <c r="C127" s="20" t="s">
        <v>14</v>
      </c>
      <c r="D127" s="35" t="s">
        <v>69</v>
      </c>
      <c r="E127" s="37" t="s">
        <v>181</v>
      </c>
      <c r="F127" s="29">
        <v>0.26666666666666666</v>
      </c>
      <c r="G127" s="24">
        <f>VLOOKUP(A127,фин!$A$1:$B$502,2,0)</f>
        <v>0.272252175925926</v>
      </c>
      <c r="H127" s="24">
        <f t="shared" si="10"/>
        <v>0.005585509259259325</v>
      </c>
      <c r="I127" s="24">
        <v>0.005352627314814895</v>
      </c>
      <c r="J127" s="25">
        <f t="shared" si="11"/>
        <v>0.01093813657407422</v>
      </c>
      <c r="K127" s="26"/>
      <c r="L127" s="41"/>
    </row>
    <row r="128" spans="1:12" ht="13.5">
      <c r="A128" s="19">
        <v>143</v>
      </c>
      <c r="B128" s="20" t="s">
        <v>187</v>
      </c>
      <c r="C128" s="20" t="s">
        <v>188</v>
      </c>
      <c r="D128" s="35" t="s">
        <v>15</v>
      </c>
      <c r="E128" s="22" t="s">
        <v>189</v>
      </c>
      <c r="F128" s="29">
        <v>0.2986111111111111</v>
      </c>
      <c r="G128" s="24">
        <f>VLOOKUP(A128,фин!$A$1:$B$502,2,0)</f>
        <v>0.3035927314814815</v>
      </c>
      <c r="H128" s="24">
        <f t="shared" si="10"/>
        <v>0.004981620370370421</v>
      </c>
      <c r="I128" s="24">
        <v>0.005306585648148232</v>
      </c>
      <c r="J128" s="25">
        <f t="shared" si="11"/>
        <v>0.010288206018518653</v>
      </c>
      <c r="K128" s="26"/>
      <c r="L128" s="41"/>
    </row>
    <row r="129" spans="1:12" ht="13.5">
      <c r="A129" s="19">
        <v>176</v>
      </c>
      <c r="B129" s="20" t="s">
        <v>190</v>
      </c>
      <c r="C129" s="20" t="s">
        <v>14</v>
      </c>
      <c r="D129" s="35" t="s">
        <v>15</v>
      </c>
      <c r="E129" s="37" t="s">
        <v>189</v>
      </c>
      <c r="F129" s="29">
        <v>0.2638888888888889</v>
      </c>
      <c r="G129" s="24">
        <f>VLOOKUP(A129,фин!$A$1:$B$502,2,0)</f>
        <v>0.269313425925926</v>
      </c>
      <c r="H129" s="24">
        <f t="shared" si="10"/>
        <v>0.005424537037037103</v>
      </c>
      <c r="I129" s="24">
        <v>0.005073229166666526</v>
      </c>
      <c r="J129" s="25">
        <f t="shared" si="11"/>
        <v>0.010497766203703629</v>
      </c>
      <c r="K129" s="26"/>
      <c r="L129" s="41"/>
    </row>
    <row r="130" spans="1:12" ht="13.5">
      <c r="A130" s="19">
        <v>142</v>
      </c>
      <c r="B130" s="20" t="s">
        <v>191</v>
      </c>
      <c r="C130" s="20" t="s">
        <v>24</v>
      </c>
      <c r="D130" s="35" t="s">
        <v>15</v>
      </c>
      <c r="E130" s="22" t="s">
        <v>189</v>
      </c>
      <c r="F130" s="29">
        <v>0.2972222222222223</v>
      </c>
      <c r="G130" s="24">
        <f>VLOOKUP(A130,фин!$A$1:$B$502,2,0)</f>
        <v>0.3025410763888889</v>
      </c>
      <c r="H130" s="24">
        <f t="shared" si="10"/>
        <v>0.005318854166666609</v>
      </c>
      <c r="I130" s="24">
        <v>0.005187025462963013</v>
      </c>
      <c r="J130" s="25">
        <f t="shared" si="11"/>
        <v>0.010505879629629622</v>
      </c>
      <c r="K130" s="26"/>
      <c r="L130" s="41"/>
    </row>
    <row r="131" spans="1:12" ht="13.5">
      <c r="A131" s="19">
        <v>145</v>
      </c>
      <c r="B131" s="20" t="s">
        <v>32</v>
      </c>
      <c r="C131" s="20" t="s">
        <v>24</v>
      </c>
      <c r="D131" s="35" t="s">
        <v>15</v>
      </c>
      <c r="E131" s="22" t="s">
        <v>189</v>
      </c>
      <c r="F131" s="29">
        <v>0.29791666666666666</v>
      </c>
      <c r="G131" s="24">
        <f>VLOOKUP(A131,фин!$A$1:$B$502,2,0)</f>
        <v>0.3034330324074075</v>
      </c>
      <c r="H131" s="24">
        <f t="shared" si="10"/>
        <v>0.005516365740740825</v>
      </c>
      <c r="I131" s="24">
        <v>0.0052365856481481066</v>
      </c>
      <c r="J131" s="25">
        <f t="shared" si="11"/>
        <v>0.010752951388888932</v>
      </c>
      <c r="K131" s="26"/>
      <c r="L131" s="41"/>
    </row>
    <row r="132" spans="1:12" ht="13.5">
      <c r="A132" s="19">
        <v>135</v>
      </c>
      <c r="B132" s="20" t="s">
        <v>192</v>
      </c>
      <c r="C132" s="20" t="s">
        <v>24</v>
      </c>
      <c r="D132" s="35" t="s">
        <v>15</v>
      </c>
      <c r="E132" s="22" t="s">
        <v>189</v>
      </c>
      <c r="F132" s="23">
        <v>0.2993055555555556</v>
      </c>
      <c r="G132" s="24">
        <f>VLOOKUP(A132,фин!$A$1:$B$502,2,0)</f>
        <v>0.3049147685185185</v>
      </c>
      <c r="H132" s="24">
        <f t="shared" si="10"/>
        <v>0.005609212962962906</v>
      </c>
      <c r="I132" s="24">
        <v>0.005636574074074074</v>
      </c>
      <c r="J132" s="25">
        <f t="shared" si="11"/>
        <v>0.011245787037036981</v>
      </c>
      <c r="K132" s="26"/>
      <c r="L132" s="41"/>
    </row>
    <row r="133" spans="1:12" ht="13.5">
      <c r="A133" s="19">
        <v>138</v>
      </c>
      <c r="B133" s="20" t="s">
        <v>162</v>
      </c>
      <c r="C133" s="20" t="s">
        <v>14</v>
      </c>
      <c r="D133" s="35" t="s">
        <v>15</v>
      </c>
      <c r="E133" s="22" t="s">
        <v>189</v>
      </c>
      <c r="F133" s="29">
        <v>0.3006944444444445</v>
      </c>
      <c r="G133" s="24">
        <f>VLOOKUP(A133,фин!$A$1:$B$502,2,0)</f>
        <v>0.30765332175925925</v>
      </c>
      <c r="H133" s="24">
        <f t="shared" si="10"/>
        <v>0.00695887731481476</v>
      </c>
      <c r="I133" s="24">
        <v>0.005684178240740745</v>
      </c>
      <c r="J133" s="25">
        <f t="shared" si="11"/>
        <v>0.012643055555555505</v>
      </c>
      <c r="K133" s="26" t="s">
        <v>193</v>
      </c>
      <c r="L133" s="41"/>
    </row>
    <row r="134" spans="1:12" ht="13.5">
      <c r="A134" s="19">
        <v>141</v>
      </c>
      <c r="B134" s="20" t="s">
        <v>194</v>
      </c>
      <c r="C134" s="20" t="s">
        <v>14</v>
      </c>
      <c r="D134" s="35" t="s">
        <v>15</v>
      </c>
      <c r="E134" s="22" t="s">
        <v>189</v>
      </c>
      <c r="F134" s="29">
        <v>0.30138888888888893</v>
      </c>
      <c r="G134" s="24">
        <f>VLOOKUP(A134,фин!$A$1:$B$502,2,0)</f>
        <v>0.30781805555555564</v>
      </c>
      <c r="H134" s="24">
        <f t="shared" si="10"/>
        <v>0.006429166666666708</v>
      </c>
      <c r="I134" s="24">
        <v>0.006374155092592648</v>
      </c>
      <c r="J134" s="25">
        <f t="shared" si="11"/>
        <v>0.012803321759259356</v>
      </c>
      <c r="K134" s="26"/>
      <c r="L134" s="41"/>
    </row>
    <row r="135" spans="1:12" ht="13.5">
      <c r="A135" s="19">
        <v>140</v>
      </c>
      <c r="B135" s="20" t="s">
        <v>135</v>
      </c>
      <c r="C135" s="20" t="s">
        <v>14</v>
      </c>
      <c r="D135" s="35" t="s">
        <v>15</v>
      </c>
      <c r="E135" s="22" t="s">
        <v>189</v>
      </c>
      <c r="F135" s="29">
        <v>0.3</v>
      </c>
      <c r="G135" s="24">
        <f>VLOOKUP(A135,фин!$A$1:$B$502,2,0)</f>
        <v>0.3076422569444444</v>
      </c>
      <c r="H135" s="24">
        <f t="shared" si="10"/>
        <v>0.0076422569444444255</v>
      </c>
      <c r="I135" s="24">
        <v>0.005672453703703728</v>
      </c>
      <c r="J135" s="25">
        <f t="shared" si="11"/>
        <v>0.013314710648148154</v>
      </c>
      <c r="K135" s="26"/>
      <c r="L135" s="41"/>
    </row>
    <row r="136" spans="1:11" ht="13.5">
      <c r="A136" s="19">
        <v>136</v>
      </c>
      <c r="B136" s="20" t="s">
        <v>195</v>
      </c>
      <c r="C136" s="20" t="s">
        <v>196</v>
      </c>
      <c r="D136" s="35" t="s">
        <v>15</v>
      </c>
      <c r="E136" s="22" t="s">
        <v>189</v>
      </c>
      <c r="F136" s="29">
        <v>0.3034722222222222</v>
      </c>
      <c r="G136" s="24">
        <f>VLOOKUP(A136,фин!$A$1:$B$502,2,0)</f>
        <v>0.31006096064814814</v>
      </c>
      <c r="H136" s="24">
        <f t="shared" si="10"/>
        <v>0.006588738425925944</v>
      </c>
      <c r="I136" s="24">
        <v>0.007349537037037037</v>
      </c>
      <c r="J136" s="25">
        <f t="shared" si="11"/>
        <v>0.01393827546296298</v>
      </c>
      <c r="K136" s="26" t="s">
        <v>25</v>
      </c>
    </row>
    <row r="137" spans="1:11" ht="13.5">
      <c r="A137" s="19">
        <v>139</v>
      </c>
      <c r="B137" s="20" t="s">
        <v>197</v>
      </c>
      <c r="C137" s="20" t="s">
        <v>198</v>
      </c>
      <c r="D137" s="35" t="s">
        <v>15</v>
      </c>
      <c r="E137" s="22" t="s">
        <v>189</v>
      </c>
      <c r="F137" s="30">
        <v>0.3020833333333333</v>
      </c>
      <c r="G137" s="24">
        <f>VLOOKUP(A137,фин!$A$1:$B$502,2,0)</f>
        <v>0.3104485069444444</v>
      </c>
      <c r="H137" s="24">
        <f t="shared" si="10"/>
        <v>0.00836517361111111</v>
      </c>
      <c r="I137" s="24">
        <v>0.006388553240740835</v>
      </c>
      <c r="J137" s="25">
        <f t="shared" si="11"/>
        <v>0.014753726851851945</v>
      </c>
      <c r="K137" s="26"/>
    </row>
    <row r="138" spans="1:11" ht="13.5">
      <c r="A138" s="19">
        <v>144</v>
      </c>
      <c r="B138" s="20" t="s">
        <v>199</v>
      </c>
      <c r="C138" s="20" t="s">
        <v>200</v>
      </c>
      <c r="D138" s="35" t="s">
        <v>15</v>
      </c>
      <c r="E138" s="22" t="s">
        <v>189</v>
      </c>
      <c r="F138" s="30">
        <v>0.30277777777777776</v>
      </c>
      <c r="G138" s="24">
        <f>VLOOKUP(A138,фин!$A$1:$B$502,2,0)</f>
        <v>0.3111250462962963</v>
      </c>
      <c r="H138" s="24">
        <f t="shared" si="10"/>
        <v>0.008347268518518525</v>
      </c>
      <c r="I138" s="24">
        <v>0.0072620370370369836</v>
      </c>
      <c r="J138" s="25">
        <f t="shared" si="11"/>
        <v>0.015609305555555508</v>
      </c>
      <c r="K138" s="26" t="s">
        <v>25</v>
      </c>
    </row>
    <row r="139" spans="1:11" ht="13.5">
      <c r="A139" s="19">
        <v>137</v>
      </c>
      <c r="B139" s="20" t="s">
        <v>201</v>
      </c>
      <c r="C139" s="20" t="s">
        <v>14</v>
      </c>
      <c r="D139" s="35" t="s">
        <v>15</v>
      </c>
      <c r="E139" s="22" t="s">
        <v>189</v>
      </c>
      <c r="F139" s="29" t="s">
        <v>66</v>
      </c>
      <c r="G139" s="29" t="s">
        <v>66</v>
      </c>
      <c r="H139" s="29" t="s">
        <v>66</v>
      </c>
      <c r="I139" s="24" t="s">
        <v>66</v>
      </c>
      <c r="J139" s="29" t="s">
        <v>66</v>
      </c>
      <c r="K139" s="26"/>
    </row>
    <row r="140" spans="1:12" ht="13.5">
      <c r="A140" s="19">
        <v>189</v>
      </c>
      <c r="B140" s="20" t="s">
        <v>202</v>
      </c>
      <c r="C140" s="20" t="s">
        <v>24</v>
      </c>
      <c r="D140" s="35" t="s">
        <v>69</v>
      </c>
      <c r="E140" s="36" t="s">
        <v>189</v>
      </c>
      <c r="F140" s="23">
        <v>0.25972222222222224</v>
      </c>
      <c r="G140" s="24">
        <f>VLOOKUP(A140,фин!$A$1:$B$502,2,0)</f>
        <v>0.2639366550925927</v>
      </c>
      <c r="H140" s="24">
        <f>G140-F140</f>
        <v>0.004214432870370433</v>
      </c>
      <c r="I140" s="24">
        <v>0.004123101851851829</v>
      </c>
      <c r="J140" s="25">
        <f>I140+H140</f>
        <v>0.008337534722222262</v>
      </c>
      <c r="K140" s="26"/>
      <c r="L140" s="41"/>
    </row>
    <row r="141" spans="1:12" ht="13.5">
      <c r="A141" s="19">
        <v>134</v>
      </c>
      <c r="B141" s="20" t="s">
        <v>99</v>
      </c>
      <c r="C141" s="20" t="s">
        <v>14</v>
      </c>
      <c r="D141" s="21" t="s">
        <v>69</v>
      </c>
      <c r="E141" s="22" t="s">
        <v>189</v>
      </c>
      <c r="F141" s="29">
        <v>0.30416666666666664</v>
      </c>
      <c r="G141" s="24">
        <f>VLOOKUP(A141,фин!$A$1:$B$502,2,0)</f>
        <v>0.3095330787037037</v>
      </c>
      <c r="H141" s="24">
        <f>G141-F141</f>
        <v>0.005366412037037083</v>
      </c>
      <c r="I141" s="24">
        <v>0.005240983796296296</v>
      </c>
      <c r="J141" s="25">
        <f>I141+H141</f>
        <v>0.010607395833333378</v>
      </c>
      <c r="K141" s="26"/>
      <c r="L141" s="41"/>
    </row>
    <row r="142" spans="1:12" ht="13.5">
      <c r="A142" s="19">
        <v>187</v>
      </c>
      <c r="B142" s="20" t="s">
        <v>103</v>
      </c>
      <c r="C142" s="20" t="s">
        <v>14</v>
      </c>
      <c r="D142" s="35" t="s">
        <v>69</v>
      </c>
      <c r="E142" s="36" t="s">
        <v>189</v>
      </c>
      <c r="F142" s="23">
        <v>0.2604166666666667</v>
      </c>
      <c r="G142" s="24">
        <f>VLOOKUP(A142,фин!$A$1:$B$502,2,0)</f>
        <v>0.26716710648148156</v>
      </c>
      <c r="H142" s="24">
        <f>G142-F142</f>
        <v>0.006750439814814879</v>
      </c>
      <c r="I142" s="24">
        <v>0.00458943287037028</v>
      </c>
      <c r="J142" s="25">
        <f>I142+H142</f>
        <v>0.01133987268518516</v>
      </c>
      <c r="K142" s="26"/>
      <c r="L142" s="41"/>
    </row>
    <row r="143" spans="1:12" ht="13.5">
      <c r="A143" s="19">
        <v>186</v>
      </c>
      <c r="B143" s="20" t="s">
        <v>203</v>
      </c>
      <c r="C143" s="20" t="s">
        <v>116</v>
      </c>
      <c r="D143" s="35" t="s">
        <v>69</v>
      </c>
      <c r="E143" s="36" t="s">
        <v>189</v>
      </c>
      <c r="F143" s="23">
        <v>0.2611111111111112</v>
      </c>
      <c r="G143" s="24">
        <f>VLOOKUP(A143,фин!$A$1:$B$502,2,0)</f>
        <v>0.2671505092592593</v>
      </c>
      <c r="H143" s="24">
        <f>G143-F143</f>
        <v>0.006039398148148134</v>
      </c>
      <c r="I143" s="24">
        <v>0.006142523148148005</v>
      </c>
      <c r="J143" s="25">
        <f>I143+H143</f>
        <v>0.012181921296296139</v>
      </c>
      <c r="K143" s="26"/>
      <c r="L143" s="41"/>
    </row>
    <row r="144" spans="1:11" ht="13.5">
      <c r="A144" s="19">
        <v>133</v>
      </c>
      <c r="B144" s="20" t="s">
        <v>139</v>
      </c>
      <c r="C144" s="20" t="s">
        <v>14</v>
      </c>
      <c r="D144" s="21" t="s">
        <v>69</v>
      </c>
      <c r="E144" s="22" t="s">
        <v>189</v>
      </c>
      <c r="F144" s="29">
        <v>0.3048611111111111</v>
      </c>
      <c r="G144" s="24">
        <f>VLOOKUP(A144,фин!$A$1:$B$502,2,0)</f>
        <v>0.3111394444444445</v>
      </c>
      <c r="H144" s="24">
        <f>G144-F144</f>
        <v>0.006278333333333441</v>
      </c>
      <c r="I144" s="24">
        <v>0.006011932870370371</v>
      </c>
      <c r="J144" s="25">
        <f>I144+H144</f>
        <v>0.012290266203703812</v>
      </c>
      <c r="K144" s="26"/>
    </row>
    <row r="145" spans="1:11" ht="13.5">
      <c r="A145" s="19">
        <v>188</v>
      </c>
      <c r="B145" s="20" t="s">
        <v>145</v>
      </c>
      <c r="C145" s="20" t="s">
        <v>14</v>
      </c>
      <c r="D145" s="35" t="s">
        <v>69</v>
      </c>
      <c r="E145" s="36" t="s">
        <v>189</v>
      </c>
      <c r="F145" s="23" t="s">
        <v>66</v>
      </c>
      <c r="G145" s="23" t="s">
        <v>66</v>
      </c>
      <c r="H145" s="23" t="s">
        <v>66</v>
      </c>
      <c r="I145" s="24" t="s">
        <v>66</v>
      </c>
      <c r="J145" s="23" t="s">
        <v>66</v>
      </c>
      <c r="K145" s="26"/>
    </row>
    <row r="146" spans="1:11" ht="13.5">
      <c r="A146" s="19">
        <v>177</v>
      </c>
      <c r="B146" s="20" t="s">
        <v>191</v>
      </c>
      <c r="C146" s="20" t="s">
        <v>24</v>
      </c>
      <c r="D146" s="35" t="s">
        <v>15</v>
      </c>
      <c r="E146" s="37" t="s">
        <v>204</v>
      </c>
      <c r="F146" s="29">
        <v>0.26319444444444445</v>
      </c>
      <c r="G146" s="24">
        <f>VLOOKUP(A146,фин!$A$1:$B$502,2,0)</f>
        <v>0.2678866087962963</v>
      </c>
      <c r="H146" s="24">
        <f aca="true" t="shared" si="12" ref="H146:H160">G146-F146</f>
        <v>0.004692164351851824</v>
      </c>
      <c r="I146" s="24">
        <v>0.0043581018518519254</v>
      </c>
      <c r="J146" s="25">
        <f aca="true" t="shared" si="13" ref="J146:J160">I146+H146</f>
        <v>0.00905026620370375</v>
      </c>
      <c r="K146" s="26"/>
    </row>
    <row r="147" spans="1:11" ht="13.5">
      <c r="A147" s="19">
        <v>156</v>
      </c>
      <c r="B147" s="20" t="s">
        <v>78</v>
      </c>
      <c r="C147" s="20" t="s">
        <v>14</v>
      </c>
      <c r="D147" s="35" t="s">
        <v>15</v>
      </c>
      <c r="E147" s="22" t="s">
        <v>204</v>
      </c>
      <c r="F147" s="29">
        <v>0.2881944444444445</v>
      </c>
      <c r="G147" s="24">
        <f>VLOOKUP(A147,фин!$A$1:$B$502,2,0)</f>
        <v>0.29343968750000005</v>
      </c>
      <c r="H147" s="24">
        <f t="shared" si="12"/>
        <v>0.005245243055555571</v>
      </c>
      <c r="I147" s="24">
        <v>0.005122731481481457</v>
      </c>
      <c r="J147" s="25">
        <f t="shared" si="13"/>
        <v>0.010367974537037028</v>
      </c>
      <c r="K147" s="26"/>
    </row>
    <row r="148" spans="1:11" ht="13.5">
      <c r="A148" s="19">
        <v>154</v>
      </c>
      <c r="B148" s="20" t="s">
        <v>33</v>
      </c>
      <c r="C148" s="20" t="s">
        <v>14</v>
      </c>
      <c r="D148" s="35" t="s">
        <v>15</v>
      </c>
      <c r="E148" s="22" t="s">
        <v>204</v>
      </c>
      <c r="F148" s="29">
        <v>0.2875</v>
      </c>
      <c r="G148" s="24">
        <f>VLOOKUP(A148,фин!$A$1:$B$502,2,0)</f>
        <v>0.2929665625000001</v>
      </c>
      <c r="H148" s="24">
        <f t="shared" si="12"/>
        <v>0.005466562500000105</v>
      </c>
      <c r="I148" s="24">
        <v>0.005053935185185043</v>
      </c>
      <c r="J148" s="25">
        <f t="shared" si="13"/>
        <v>0.010520497685185148</v>
      </c>
      <c r="K148" s="26"/>
    </row>
    <row r="149" spans="1:11" ht="13.5">
      <c r="A149" s="19">
        <v>161</v>
      </c>
      <c r="B149" s="20" t="s">
        <v>157</v>
      </c>
      <c r="C149" s="20" t="s">
        <v>158</v>
      </c>
      <c r="D149" s="35" t="s">
        <v>15</v>
      </c>
      <c r="E149" s="22" t="s">
        <v>204</v>
      </c>
      <c r="F149" s="29">
        <v>0.2888888888888889</v>
      </c>
      <c r="G149" s="24">
        <f>VLOOKUP(A149,фин!$A$1:$B$502,2,0)</f>
        <v>0.29413840277777775</v>
      </c>
      <c r="H149" s="24">
        <f t="shared" si="12"/>
        <v>0.005249513888888835</v>
      </c>
      <c r="I149" s="24">
        <v>0.0053619212962963125</v>
      </c>
      <c r="J149" s="25">
        <f t="shared" si="13"/>
        <v>0.010611435185185147</v>
      </c>
      <c r="K149" s="26"/>
    </row>
    <row r="150" spans="1:11" ht="13.5">
      <c r="A150" s="19">
        <v>150</v>
      </c>
      <c r="B150" s="20" t="s">
        <v>205</v>
      </c>
      <c r="C150" s="20" t="s">
        <v>14</v>
      </c>
      <c r="D150" s="35" t="s">
        <v>15</v>
      </c>
      <c r="E150" s="22" t="s">
        <v>204</v>
      </c>
      <c r="F150" s="29">
        <v>0.2902777777777778</v>
      </c>
      <c r="G150" s="24">
        <f>VLOOKUP(A150,фин!$A$1:$B$502,2,0)</f>
        <v>0.2955113425925926</v>
      </c>
      <c r="H150" s="24">
        <f t="shared" si="12"/>
        <v>0.005233564814814795</v>
      </c>
      <c r="I150" s="24">
        <v>0.005644224537037057</v>
      </c>
      <c r="J150" s="25">
        <f t="shared" si="13"/>
        <v>0.010877789351851852</v>
      </c>
      <c r="K150" s="26"/>
    </row>
    <row r="151" spans="1:11" ht="13.5">
      <c r="A151" s="19">
        <v>153</v>
      </c>
      <c r="B151" s="20" t="s">
        <v>206</v>
      </c>
      <c r="C151" s="20" t="s">
        <v>24</v>
      </c>
      <c r="D151" s="35" t="s">
        <v>15</v>
      </c>
      <c r="E151" s="22" t="s">
        <v>204</v>
      </c>
      <c r="F151" s="29">
        <v>0.28958333333333336</v>
      </c>
      <c r="G151" s="24">
        <f>VLOOKUP(A151,фин!$A$1:$B$502,2,0)</f>
        <v>0.29522829861111116</v>
      </c>
      <c r="H151" s="24">
        <f t="shared" si="12"/>
        <v>0.0056449652777778025</v>
      </c>
      <c r="I151" s="24">
        <v>0.005643043981481521</v>
      </c>
      <c r="J151" s="25">
        <f t="shared" si="13"/>
        <v>0.011288009259259324</v>
      </c>
      <c r="K151" s="26"/>
    </row>
    <row r="152" spans="1:11" ht="13.5">
      <c r="A152" s="19">
        <v>147</v>
      </c>
      <c r="B152" s="20" t="s">
        <v>207</v>
      </c>
      <c r="C152" s="20" t="s">
        <v>24</v>
      </c>
      <c r="D152" s="35" t="s">
        <v>15</v>
      </c>
      <c r="E152" s="22" t="s">
        <v>204</v>
      </c>
      <c r="F152" s="29">
        <v>0.29097222222222224</v>
      </c>
      <c r="G152" s="24">
        <f>VLOOKUP(A152,фин!$A$1:$B$502,2,0)</f>
        <v>0.29666297453703705</v>
      </c>
      <c r="H152" s="24">
        <f t="shared" si="12"/>
        <v>0.0056907523148148065</v>
      </c>
      <c r="I152" s="24">
        <v>0.0057705439814814685</v>
      </c>
      <c r="J152" s="25">
        <f t="shared" si="13"/>
        <v>0.011461296296296275</v>
      </c>
      <c r="K152" s="26"/>
    </row>
    <row r="153" spans="1:11" ht="13.5">
      <c r="A153" s="19">
        <v>152</v>
      </c>
      <c r="B153" s="20" t="s">
        <v>208</v>
      </c>
      <c r="C153" s="20" t="s">
        <v>14</v>
      </c>
      <c r="D153" s="35" t="s">
        <v>15</v>
      </c>
      <c r="E153" s="22" t="s">
        <v>204</v>
      </c>
      <c r="F153" s="29">
        <v>0.2916666666666667</v>
      </c>
      <c r="G153" s="24">
        <f>VLOOKUP(A153,фин!$A$1:$B$502,2,0)</f>
        <v>0.29726747685185184</v>
      </c>
      <c r="H153" s="24">
        <f t="shared" si="12"/>
        <v>0.005600810185185157</v>
      </c>
      <c r="I153" s="24">
        <v>0.0064759259259258295</v>
      </c>
      <c r="J153" s="25">
        <f t="shared" si="13"/>
        <v>0.012076736111110986</v>
      </c>
      <c r="K153" s="26"/>
    </row>
    <row r="154" spans="1:11" ht="13.5">
      <c r="A154" s="19">
        <v>160</v>
      </c>
      <c r="B154" s="20" t="s">
        <v>209</v>
      </c>
      <c r="C154" s="20" t="s">
        <v>54</v>
      </c>
      <c r="D154" s="35" t="s">
        <v>15</v>
      </c>
      <c r="E154" s="22" t="s">
        <v>204</v>
      </c>
      <c r="F154" s="29">
        <v>0.2923611111111112</v>
      </c>
      <c r="G154" s="24">
        <f>VLOOKUP(A154,фин!$A$1:$B$502,2,0)</f>
        <v>0.2983701157407408</v>
      </c>
      <c r="H154" s="24">
        <f t="shared" si="12"/>
        <v>0.006009004629629611</v>
      </c>
      <c r="I154" s="24">
        <v>0.006671284722222226</v>
      </c>
      <c r="J154" s="25">
        <f t="shared" si="13"/>
        <v>0.012680289351851837</v>
      </c>
      <c r="K154" s="26"/>
    </row>
    <row r="155" spans="1:11" ht="13.5">
      <c r="A155" s="19">
        <v>158</v>
      </c>
      <c r="B155" s="20" t="s">
        <v>210</v>
      </c>
      <c r="C155" s="20" t="s">
        <v>14</v>
      </c>
      <c r="D155" s="35" t="s">
        <v>15</v>
      </c>
      <c r="E155" s="22" t="s">
        <v>204</v>
      </c>
      <c r="F155" s="29">
        <v>0.29444444444444445</v>
      </c>
      <c r="G155" s="24">
        <f>VLOOKUP(A155,фин!$A$1:$B$502,2,0)</f>
        <v>0.30287974537037043</v>
      </c>
      <c r="H155" s="24">
        <f t="shared" si="12"/>
        <v>0.008435300925925981</v>
      </c>
      <c r="I155" s="24">
        <v>0.008154317129629553</v>
      </c>
      <c r="J155" s="25">
        <f t="shared" si="13"/>
        <v>0.016589618055555533</v>
      </c>
      <c r="K155" s="26"/>
    </row>
    <row r="156" spans="1:11" ht="13.5">
      <c r="A156" s="19">
        <v>157</v>
      </c>
      <c r="B156" s="20" t="s">
        <v>211</v>
      </c>
      <c r="C156" s="20" t="s">
        <v>200</v>
      </c>
      <c r="D156" s="35" t="s">
        <v>15</v>
      </c>
      <c r="E156" s="22" t="s">
        <v>204</v>
      </c>
      <c r="F156" s="29">
        <v>0.2930555555555556</v>
      </c>
      <c r="G156" s="24">
        <f>VLOOKUP(A156,фин!$A$1:$B$502,2,0)</f>
        <v>0.3029456365740741</v>
      </c>
      <c r="H156" s="24">
        <f t="shared" si="12"/>
        <v>0.00989008101851846</v>
      </c>
      <c r="I156" s="24">
        <v>0.007146979166666623</v>
      </c>
      <c r="J156" s="25">
        <f t="shared" si="13"/>
        <v>0.017037060185185082</v>
      </c>
      <c r="K156" s="26"/>
    </row>
    <row r="157" spans="1:11" ht="13.5">
      <c r="A157" s="19">
        <v>149</v>
      </c>
      <c r="B157" s="20" t="s">
        <v>93</v>
      </c>
      <c r="C157" s="20" t="s">
        <v>14</v>
      </c>
      <c r="D157" s="35" t="s">
        <v>15</v>
      </c>
      <c r="E157" s="22" t="s">
        <v>204</v>
      </c>
      <c r="F157" s="29">
        <v>0.29375</v>
      </c>
      <c r="G157" s="24">
        <f>VLOOKUP(A157,фин!$A$1:$B$502,2,0)</f>
        <v>0.3038622800925926</v>
      </c>
      <c r="H157" s="24">
        <f t="shared" si="12"/>
        <v>0.010112280092592574</v>
      </c>
      <c r="I157" s="24">
        <v>0.008144363425925949</v>
      </c>
      <c r="J157" s="25">
        <f t="shared" si="13"/>
        <v>0.018256643518518523</v>
      </c>
      <c r="K157" s="26"/>
    </row>
    <row r="158" spans="1:11" ht="13.5">
      <c r="A158" s="19">
        <v>151</v>
      </c>
      <c r="B158" s="20" t="s">
        <v>212</v>
      </c>
      <c r="C158" s="20" t="s">
        <v>59</v>
      </c>
      <c r="D158" s="35" t="s">
        <v>15</v>
      </c>
      <c r="E158" s="22" t="s">
        <v>204</v>
      </c>
      <c r="F158" s="29">
        <v>0.2951388888888889</v>
      </c>
      <c r="G158" s="24">
        <f>VLOOKUP(A158,фин!$A$1:$B$502,2,0)</f>
        <v>0.304925</v>
      </c>
      <c r="H158" s="24">
        <f t="shared" si="12"/>
        <v>0.009786111111111107</v>
      </c>
      <c r="I158" s="24">
        <v>0.011491736111111095</v>
      </c>
      <c r="J158" s="25">
        <f t="shared" si="13"/>
        <v>0.0212778472222222</v>
      </c>
      <c r="K158" s="26" t="s">
        <v>213</v>
      </c>
    </row>
    <row r="159" spans="1:11" ht="13.5">
      <c r="A159" s="19">
        <v>146</v>
      </c>
      <c r="B159" s="20" t="s">
        <v>214</v>
      </c>
      <c r="C159" s="20" t="s">
        <v>215</v>
      </c>
      <c r="D159" s="35" t="s">
        <v>15</v>
      </c>
      <c r="E159" s="22" t="s">
        <v>204</v>
      </c>
      <c r="F159" s="30">
        <v>0.2965277777777778</v>
      </c>
      <c r="G159" s="24">
        <f>VLOOKUP(A159,фин!$A$1:$B$502,2,0)</f>
        <v>0.3058941550925926</v>
      </c>
      <c r="H159" s="24">
        <f t="shared" si="12"/>
        <v>0.009366377314814822</v>
      </c>
      <c r="I159" s="24">
        <v>0.012131134259259269</v>
      </c>
      <c r="J159" s="25">
        <f t="shared" si="13"/>
        <v>0.02149751157407409</v>
      </c>
      <c r="K159" s="26"/>
    </row>
    <row r="160" spans="1:11" ht="13.5">
      <c r="A160" s="19">
        <v>148</v>
      </c>
      <c r="B160" s="20" t="s">
        <v>216</v>
      </c>
      <c r="C160" s="20" t="s">
        <v>24</v>
      </c>
      <c r="D160" s="35" t="s">
        <v>15</v>
      </c>
      <c r="E160" s="22" t="s">
        <v>204</v>
      </c>
      <c r="F160" s="29">
        <v>0.29583333333333334</v>
      </c>
      <c r="G160" s="24">
        <f>VLOOKUP(A160,фин!$A$1:$B$502,2,0)</f>
        <v>0.305793738425926</v>
      </c>
      <c r="H160" s="24">
        <f t="shared" si="12"/>
        <v>0.009960405092592661</v>
      </c>
      <c r="I160" s="24">
        <v>0.011695509259259329</v>
      </c>
      <c r="J160" s="25">
        <f t="shared" si="13"/>
        <v>0.02165591435185199</v>
      </c>
      <c r="K160" s="26"/>
    </row>
    <row r="161" spans="1:11" ht="13.5">
      <c r="A161" s="19">
        <v>159</v>
      </c>
      <c r="B161" s="20" t="s">
        <v>217</v>
      </c>
      <c r="C161" s="20" t="s">
        <v>218</v>
      </c>
      <c r="D161" s="35" t="s">
        <v>15</v>
      </c>
      <c r="E161" s="22" t="s">
        <v>204</v>
      </c>
      <c r="F161" s="29" t="s">
        <v>66</v>
      </c>
      <c r="G161" s="29" t="s">
        <v>66</v>
      </c>
      <c r="H161" s="29" t="s">
        <v>66</v>
      </c>
      <c r="I161" s="24" t="s">
        <v>66</v>
      </c>
      <c r="J161" s="24" t="s">
        <v>66</v>
      </c>
      <c r="K161" s="26"/>
    </row>
    <row r="162" spans="1:11" ht="13.5">
      <c r="A162" s="19">
        <v>184</v>
      </c>
      <c r="B162" s="20" t="s">
        <v>219</v>
      </c>
      <c r="C162" s="20" t="s">
        <v>14</v>
      </c>
      <c r="D162" s="35" t="s">
        <v>69</v>
      </c>
      <c r="E162" s="36" t="s">
        <v>204</v>
      </c>
      <c r="F162" s="23">
        <v>0.25625</v>
      </c>
      <c r="G162" s="24">
        <f>VLOOKUP(A162,фин!$A$1:$B$502,2,0)</f>
        <v>0.2603965277777778</v>
      </c>
      <c r="H162" s="24">
        <f aca="true" t="shared" si="14" ref="H162:H168">G162-F162</f>
        <v>0.004146527777777798</v>
      </c>
      <c r="I162" s="24">
        <v>0.003949120370370429</v>
      </c>
      <c r="J162" s="25">
        <f>I162+H162</f>
        <v>0.008095648148148227</v>
      </c>
      <c r="K162" s="26"/>
    </row>
    <row r="163" spans="1:11" ht="13.5">
      <c r="A163" s="19">
        <v>182</v>
      </c>
      <c r="B163" s="20" t="s">
        <v>220</v>
      </c>
      <c r="C163" s="20" t="s">
        <v>14</v>
      </c>
      <c r="D163" s="35" t="s">
        <v>69</v>
      </c>
      <c r="E163" s="36" t="s">
        <v>204</v>
      </c>
      <c r="F163" s="23">
        <v>0.2569444444444445</v>
      </c>
      <c r="G163" s="24">
        <f>VLOOKUP(A163,фин!$A$1:$B$502,2,0)</f>
        <v>0.26123958333333336</v>
      </c>
      <c r="H163" s="24">
        <f t="shared" si="14"/>
        <v>0.004295138888888883</v>
      </c>
      <c r="I163" s="24">
        <v>0.0040483564814814965</v>
      </c>
      <c r="J163" s="25">
        <f>I163+H163</f>
        <v>0.00834349537037038</v>
      </c>
      <c r="K163" s="26"/>
    </row>
    <row r="164" spans="1:11" ht="13.5">
      <c r="A164" s="19">
        <v>183</v>
      </c>
      <c r="B164" s="20" t="s">
        <v>150</v>
      </c>
      <c r="C164" s="20" t="s">
        <v>111</v>
      </c>
      <c r="D164" s="35" t="s">
        <v>69</v>
      </c>
      <c r="E164" s="36" t="s">
        <v>204</v>
      </c>
      <c r="F164" s="23">
        <v>0.26458333333333334</v>
      </c>
      <c r="G164" s="24">
        <f>VLOOKUP(A164,фин!$A$1:$B$502,2,0)</f>
        <v>0.27030615740740743</v>
      </c>
      <c r="H164" s="24">
        <f t="shared" si="14"/>
        <v>0.0057228240740740954</v>
      </c>
      <c r="I164" s="24">
        <v>0.005980150462962852</v>
      </c>
      <c r="J164" s="25">
        <f>I164+H164+L5</f>
        <v>0.01378630787037028</v>
      </c>
      <c r="K164" s="26" t="s">
        <v>221</v>
      </c>
    </row>
    <row r="165" spans="1:11" ht="13.5">
      <c r="A165" s="19">
        <v>180</v>
      </c>
      <c r="B165" s="20" t="s">
        <v>222</v>
      </c>
      <c r="C165" s="20" t="s">
        <v>14</v>
      </c>
      <c r="D165" s="35" t="s">
        <v>69</v>
      </c>
      <c r="E165" s="36" t="s">
        <v>204</v>
      </c>
      <c r="F165" s="23">
        <v>0.25833333333333336</v>
      </c>
      <c r="G165" s="24">
        <f>VLOOKUP(A165,фин!$A$1:$B$502,2,0)</f>
        <v>0.26750291666666665</v>
      </c>
      <c r="H165" s="24">
        <f t="shared" si="14"/>
        <v>0.009169583333333287</v>
      </c>
      <c r="I165" s="24">
        <v>0.008050335648148166</v>
      </c>
      <c r="J165" s="25">
        <f>I165+H165</f>
        <v>0.017219918981481452</v>
      </c>
      <c r="K165" s="26"/>
    </row>
    <row r="166" spans="1:11" ht="13.5">
      <c r="A166" s="19">
        <v>181</v>
      </c>
      <c r="B166" s="20" t="s">
        <v>223</v>
      </c>
      <c r="C166" s="20" t="s">
        <v>14</v>
      </c>
      <c r="D166" s="35" t="s">
        <v>69</v>
      </c>
      <c r="E166" s="36" t="s">
        <v>204</v>
      </c>
      <c r="F166" s="23">
        <v>0.2590277777777778</v>
      </c>
      <c r="G166" s="24">
        <f>VLOOKUP(A166,фин!$A$1:$B$502,2,0)</f>
        <v>0.2702288541666667</v>
      </c>
      <c r="H166" s="24">
        <f t="shared" si="14"/>
        <v>0.011201076388888898</v>
      </c>
      <c r="I166" s="24">
        <v>0.008766817129629567</v>
      </c>
      <c r="J166" s="25">
        <f>I166+H166</f>
        <v>0.019967893518518465</v>
      </c>
      <c r="K166" s="26"/>
    </row>
    <row r="167" spans="1:11" ht="13.5">
      <c r="A167" s="19">
        <v>178</v>
      </c>
      <c r="B167" s="20" t="s">
        <v>224</v>
      </c>
      <c r="C167" s="20" t="s">
        <v>218</v>
      </c>
      <c r="D167" s="35" t="s">
        <v>15</v>
      </c>
      <c r="E167" s="36" t="s">
        <v>225</v>
      </c>
      <c r="F167" s="23">
        <v>0.2618055555555556</v>
      </c>
      <c r="G167" s="24">
        <f>VLOOKUP(A167,фин!$A$1:$B$502,2,0)</f>
        <v>0.26683552083333334</v>
      </c>
      <c r="H167" s="24">
        <f t="shared" si="14"/>
        <v>0.005029965277777715</v>
      </c>
      <c r="I167" s="24">
        <v>0.004987337962962912</v>
      </c>
      <c r="J167" s="25">
        <f>I167+H167</f>
        <v>0.010017303240740627</v>
      </c>
      <c r="K167" s="26"/>
    </row>
    <row r="168" spans="1:11" ht="13.5">
      <c r="A168" s="19">
        <v>179</v>
      </c>
      <c r="B168" s="20" t="s">
        <v>124</v>
      </c>
      <c r="C168" s="20" t="s">
        <v>24</v>
      </c>
      <c r="D168" s="35" t="s">
        <v>15</v>
      </c>
      <c r="E168" s="36" t="s">
        <v>225</v>
      </c>
      <c r="F168" s="29">
        <v>0.2625</v>
      </c>
      <c r="G168" s="24">
        <f>VLOOKUP(A168,фин!$A$1:$B$502,2,0)</f>
        <v>0.2682359027777778</v>
      </c>
      <c r="H168" s="24">
        <f t="shared" si="14"/>
        <v>0.0057359027777778016</v>
      </c>
      <c r="I168" s="24">
        <v>0.005934560185185234</v>
      </c>
      <c r="J168" s="25">
        <f>I168+H168</f>
        <v>0.011670462962963035</v>
      </c>
      <c r="K168" s="26"/>
    </row>
  </sheetData>
  <sheetProtection selectLockedCells="1" selectUnlockedCells="1"/>
  <autoFilter ref="A4:K168"/>
  <mergeCells count="3">
    <mergeCell ref="A1:I1"/>
    <mergeCell ref="A2:I2"/>
    <mergeCell ref="A3:I3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5"/>
  <sheetViews>
    <sheetView workbookViewId="0" topLeftCell="A7">
      <selection activeCell="D16" sqref="D16"/>
    </sheetView>
  </sheetViews>
  <sheetFormatPr defaultColWidth="8.7109375" defaultRowHeight="12.75"/>
  <cols>
    <col min="1" max="1" width="4.00390625" style="2" customWidth="1"/>
    <col min="2" max="2" width="10.7109375" style="44" customWidth="1"/>
    <col min="3" max="3" width="2.7109375" style="2" customWidth="1"/>
    <col min="4" max="4" width="24.8515625" style="2" customWidth="1"/>
    <col min="5" max="16384" width="8.7109375" style="2" customWidth="1"/>
  </cols>
  <sheetData>
    <row r="1" spans="1:3" ht="13.5">
      <c r="A1" s="2">
        <v>0</v>
      </c>
      <c r="B1" s="44">
        <v>0.2563562037037037</v>
      </c>
      <c r="C1" s="2">
        <v>-1</v>
      </c>
    </row>
    <row r="2" spans="1:3" ht="13.5">
      <c r="A2" s="2">
        <v>193</v>
      </c>
      <c r="B2" s="44">
        <v>0.2570644444444445</v>
      </c>
      <c r="C2" s="2">
        <v>-1</v>
      </c>
    </row>
    <row r="3" spans="1:3" ht="13.5">
      <c r="A3" s="2">
        <v>192</v>
      </c>
      <c r="B3" s="44">
        <v>0.2581524189814815</v>
      </c>
      <c r="C3" s="2">
        <v>-1</v>
      </c>
    </row>
    <row r="4" spans="1:3" ht="13.5">
      <c r="A4" s="2">
        <v>194</v>
      </c>
      <c r="B4" s="44">
        <v>0.2595766898148148</v>
      </c>
      <c r="C4" s="2">
        <v>-1</v>
      </c>
    </row>
    <row r="5" spans="1:3" ht="13.5">
      <c r="A5" s="2">
        <v>184</v>
      </c>
      <c r="B5" s="44">
        <v>0.2603965277777778</v>
      </c>
      <c r="C5" s="2">
        <v>-1</v>
      </c>
    </row>
    <row r="6" spans="1:3" ht="13.5">
      <c r="A6" s="2">
        <v>182</v>
      </c>
      <c r="B6" s="44">
        <v>0.26123958333333336</v>
      </c>
      <c r="C6" s="2">
        <v>-1</v>
      </c>
    </row>
    <row r="7" spans="1:3" ht="13.5">
      <c r="A7" s="2">
        <v>189</v>
      </c>
      <c r="B7" s="44">
        <v>0.2639366550925927</v>
      </c>
      <c r="C7" s="2">
        <v>-1</v>
      </c>
    </row>
    <row r="8" spans="1:3" ht="13.5">
      <c r="A8" s="2">
        <v>178</v>
      </c>
      <c r="B8" s="44">
        <v>0.26683552083333334</v>
      </c>
      <c r="C8" s="2">
        <v>-1</v>
      </c>
    </row>
    <row r="9" spans="1:3" ht="13.5">
      <c r="A9" s="2">
        <v>186</v>
      </c>
      <c r="B9" s="44">
        <v>0.2671505092592593</v>
      </c>
      <c r="C9" s="2">
        <v>-1</v>
      </c>
    </row>
    <row r="10" spans="1:3" ht="13.5">
      <c r="A10" s="2">
        <v>187</v>
      </c>
      <c r="B10" s="44">
        <v>0.26716710648148156</v>
      </c>
      <c r="C10" s="2">
        <v>-1</v>
      </c>
    </row>
    <row r="11" spans="1:3" ht="13.5">
      <c r="A11" s="2">
        <v>180</v>
      </c>
      <c r="B11" s="44">
        <v>0.26750291666666665</v>
      </c>
      <c r="C11" s="2">
        <v>-1</v>
      </c>
    </row>
    <row r="12" spans="1:3" ht="13.5">
      <c r="A12" s="2">
        <v>177</v>
      </c>
      <c r="B12" s="44">
        <v>0.2678866087962963</v>
      </c>
      <c r="C12" s="2">
        <v>-1</v>
      </c>
    </row>
    <row r="13" spans="1:3" ht="13.5">
      <c r="A13" s="2">
        <v>179</v>
      </c>
      <c r="B13" s="44">
        <v>0.2682359027777778</v>
      </c>
      <c r="C13" s="2">
        <v>-1</v>
      </c>
    </row>
    <row r="14" spans="1:3" ht="13.5">
      <c r="A14" s="2">
        <v>176</v>
      </c>
      <c r="B14" s="44">
        <v>0.269313425925926</v>
      </c>
      <c r="C14" s="2">
        <v>-1</v>
      </c>
    </row>
    <row r="15" spans="1:3" ht="13.5">
      <c r="A15" s="2">
        <v>181</v>
      </c>
      <c r="B15" s="44">
        <v>0.2702288541666667</v>
      </c>
      <c r="C15" s="2">
        <v>-1</v>
      </c>
    </row>
    <row r="16" spans="1:3" ht="13.5">
      <c r="A16" s="2">
        <v>183</v>
      </c>
      <c r="B16" s="44">
        <v>0.27030615740740743</v>
      </c>
      <c r="C16" s="2">
        <v>-1</v>
      </c>
    </row>
    <row r="17" spans="1:3" ht="13.5">
      <c r="A17" s="2">
        <v>175</v>
      </c>
      <c r="B17" s="44">
        <v>0.272252175925926</v>
      </c>
      <c r="C17" s="2">
        <v>-1</v>
      </c>
    </row>
    <row r="18" spans="1:3" ht="13.5">
      <c r="A18" s="2">
        <v>173</v>
      </c>
      <c r="B18" s="44">
        <v>0.27239738425925925</v>
      </c>
      <c r="C18" s="2">
        <v>-1</v>
      </c>
    </row>
    <row r="19" spans="1:3" ht="13.5">
      <c r="A19" s="2">
        <v>171</v>
      </c>
      <c r="B19" s="44">
        <v>0.27462322916666665</v>
      </c>
      <c r="C19" s="2">
        <v>-1</v>
      </c>
    </row>
    <row r="20" spans="1:3" ht="13.5">
      <c r="A20" s="2">
        <v>170</v>
      </c>
      <c r="B20" s="44">
        <v>0.27745041666666664</v>
      </c>
      <c r="C20" s="2">
        <v>-1</v>
      </c>
    </row>
    <row r="21" spans="1:3" ht="13.5">
      <c r="A21" s="2">
        <v>172</v>
      </c>
      <c r="B21" s="44">
        <v>0.2796753587962963</v>
      </c>
      <c r="C21" s="2">
        <v>-1</v>
      </c>
    </row>
    <row r="22" spans="1:3" ht="13.5">
      <c r="A22" s="2">
        <v>174</v>
      </c>
      <c r="B22" s="44">
        <v>0.2796902430555556</v>
      </c>
      <c r="C22" s="2">
        <v>-1</v>
      </c>
    </row>
    <row r="23" spans="1:3" ht="13.5">
      <c r="A23" s="2">
        <v>168</v>
      </c>
      <c r="B23" s="44">
        <v>0.28008952546296295</v>
      </c>
      <c r="C23" s="2">
        <v>-1</v>
      </c>
    </row>
    <row r="24" spans="1:3" ht="13.5">
      <c r="A24" s="2">
        <v>169</v>
      </c>
      <c r="B24" s="44">
        <v>0.2818575115740741</v>
      </c>
      <c r="C24" s="2">
        <v>-1</v>
      </c>
    </row>
    <row r="25" spans="1:3" ht="13.5">
      <c r="A25" s="2">
        <v>166</v>
      </c>
      <c r="B25" s="44">
        <v>0.2853099305555556</v>
      </c>
      <c r="C25" s="2">
        <v>-1</v>
      </c>
    </row>
    <row r="26" spans="1:3" ht="13.5">
      <c r="A26" s="2">
        <v>165</v>
      </c>
      <c r="B26" s="44">
        <v>0.2862187847222223</v>
      </c>
      <c r="C26" s="2">
        <v>-1</v>
      </c>
    </row>
    <row r="27" spans="1:3" ht="13.5">
      <c r="A27" s="2">
        <v>164</v>
      </c>
      <c r="B27" s="44">
        <v>0.2869403472222223</v>
      </c>
      <c r="C27" s="2">
        <v>-1</v>
      </c>
    </row>
    <row r="28" spans="1:3" ht="13.5">
      <c r="A28" s="2">
        <v>167</v>
      </c>
      <c r="B28" s="44">
        <v>0.2880310185185185</v>
      </c>
      <c r="C28" s="2">
        <v>-1</v>
      </c>
    </row>
    <row r="29" spans="1:3" ht="13.5">
      <c r="A29" s="2">
        <v>163</v>
      </c>
      <c r="B29" s="44">
        <v>0.29081729166666664</v>
      </c>
      <c r="C29" s="2">
        <v>-1</v>
      </c>
    </row>
    <row r="30" spans="1:3" ht="13.5">
      <c r="A30" s="2">
        <v>154</v>
      </c>
      <c r="B30" s="44">
        <v>0.2929665625000001</v>
      </c>
      <c r="C30" s="2">
        <v>-1</v>
      </c>
    </row>
    <row r="31" spans="1:3" ht="13.5">
      <c r="A31" s="2">
        <v>156</v>
      </c>
      <c r="B31" s="44">
        <v>0.29343968750000005</v>
      </c>
      <c r="C31" s="2">
        <v>-1</v>
      </c>
    </row>
    <row r="32" spans="1:3" ht="13.5">
      <c r="A32" s="2">
        <v>161</v>
      </c>
      <c r="B32" s="44">
        <v>0.29413840277777775</v>
      </c>
      <c r="C32" s="2">
        <v>-1</v>
      </c>
    </row>
    <row r="33" spans="1:3" ht="13.5">
      <c r="A33" s="2">
        <v>153</v>
      </c>
      <c r="B33" s="44">
        <v>0.29522829861111116</v>
      </c>
      <c r="C33" s="2">
        <v>-1</v>
      </c>
    </row>
    <row r="34" spans="1:3" ht="13.5">
      <c r="A34" s="2">
        <v>150</v>
      </c>
      <c r="B34" s="44">
        <v>0.2955113425925926</v>
      </c>
      <c r="C34" s="2">
        <v>-1</v>
      </c>
    </row>
    <row r="35" spans="1:3" ht="13.5">
      <c r="A35" s="2">
        <v>162</v>
      </c>
      <c r="B35" s="44">
        <v>0.29566296296296296</v>
      </c>
      <c r="C35" s="2">
        <v>-1</v>
      </c>
    </row>
    <row r="36" spans="1:3" ht="13.5">
      <c r="A36" s="2">
        <v>147</v>
      </c>
      <c r="B36" s="44">
        <v>0.29666297453703705</v>
      </c>
      <c r="C36" s="2">
        <v>-1</v>
      </c>
    </row>
    <row r="37" spans="1:3" ht="13.5">
      <c r="A37" s="2">
        <v>152</v>
      </c>
      <c r="B37" s="44">
        <v>0.29726747685185184</v>
      </c>
      <c r="C37" s="2">
        <v>-1</v>
      </c>
    </row>
    <row r="38" spans="1:3" ht="13.5">
      <c r="A38" s="2">
        <v>160</v>
      </c>
      <c r="B38" s="44">
        <v>0.2983701157407408</v>
      </c>
      <c r="C38" s="2">
        <v>-1</v>
      </c>
    </row>
    <row r="39" spans="1:3" ht="13.5">
      <c r="A39" s="2">
        <v>142</v>
      </c>
      <c r="B39" s="44">
        <v>0.3025410763888889</v>
      </c>
      <c r="C39" s="2">
        <v>-1</v>
      </c>
    </row>
    <row r="40" spans="1:3" ht="13.5">
      <c r="A40" s="2">
        <v>158</v>
      </c>
      <c r="B40" s="44">
        <v>0.30287974537037043</v>
      </c>
      <c r="C40" s="2">
        <v>-1</v>
      </c>
    </row>
    <row r="41" spans="1:3" ht="13.5">
      <c r="A41" s="2">
        <v>157</v>
      </c>
      <c r="B41" s="44">
        <v>0.3029456365740741</v>
      </c>
      <c r="C41" s="2">
        <v>-1</v>
      </c>
    </row>
    <row r="42" spans="1:3" ht="13.5">
      <c r="A42" s="2">
        <v>145</v>
      </c>
      <c r="B42" s="44">
        <v>0.3034330324074075</v>
      </c>
      <c r="C42" s="2">
        <v>-1</v>
      </c>
    </row>
    <row r="43" spans="1:3" ht="13.5">
      <c r="A43" s="2">
        <v>143</v>
      </c>
      <c r="B43" s="44">
        <v>0.3035927314814815</v>
      </c>
      <c r="C43" s="2">
        <v>-1</v>
      </c>
    </row>
    <row r="44" spans="1:3" ht="13.5">
      <c r="A44" s="2">
        <v>149</v>
      </c>
      <c r="B44" s="44">
        <v>0.3038622800925926</v>
      </c>
      <c r="C44" s="2">
        <v>-1</v>
      </c>
    </row>
    <row r="45" spans="1:3" ht="13.5">
      <c r="A45" s="2">
        <v>135</v>
      </c>
      <c r="B45" s="44">
        <v>0.3049147685185185</v>
      </c>
      <c r="C45" s="2">
        <v>-1</v>
      </c>
    </row>
    <row r="46" spans="1:3" ht="13.5">
      <c r="A46" s="2">
        <v>151</v>
      </c>
      <c r="B46" s="44">
        <v>0.304925</v>
      </c>
      <c r="C46" s="2">
        <v>-1</v>
      </c>
    </row>
    <row r="47" spans="1:3" ht="13.5">
      <c r="A47" s="2">
        <v>148</v>
      </c>
      <c r="B47" s="44">
        <v>0.305793738425926</v>
      </c>
      <c r="C47" s="2">
        <v>-1</v>
      </c>
    </row>
    <row r="48" spans="1:3" ht="13.5">
      <c r="A48" s="2">
        <v>146</v>
      </c>
      <c r="B48" s="44">
        <v>0.3058941550925926</v>
      </c>
      <c r="C48" s="2">
        <v>-1</v>
      </c>
    </row>
    <row r="49" spans="1:3" ht="13.5">
      <c r="A49" s="2">
        <v>140</v>
      </c>
      <c r="B49" s="44">
        <v>0.3076422569444444</v>
      </c>
      <c r="C49" s="2">
        <v>-1</v>
      </c>
    </row>
    <row r="50" spans="1:3" ht="13.5">
      <c r="A50" s="2">
        <v>138</v>
      </c>
      <c r="B50" s="44">
        <v>0.30765332175925925</v>
      </c>
      <c r="C50" s="2">
        <v>-1</v>
      </c>
    </row>
    <row r="51" spans="1:3" ht="13.5">
      <c r="A51" s="2">
        <v>141</v>
      </c>
      <c r="B51" s="44">
        <v>0.30781805555555564</v>
      </c>
      <c r="C51" s="2">
        <v>-1</v>
      </c>
    </row>
    <row r="52" spans="1:3" ht="13.5">
      <c r="A52" s="2">
        <v>134</v>
      </c>
      <c r="B52" s="44">
        <v>0.3095330787037037</v>
      </c>
      <c r="C52" s="2">
        <v>-1</v>
      </c>
    </row>
    <row r="53" spans="1:3" ht="13.5">
      <c r="A53" s="2">
        <v>136</v>
      </c>
      <c r="B53" s="44">
        <v>0.31006096064814814</v>
      </c>
      <c r="C53" s="2">
        <v>-1</v>
      </c>
    </row>
    <row r="54" spans="1:3" ht="13.5">
      <c r="A54" s="2">
        <v>139</v>
      </c>
      <c r="B54" s="44">
        <v>0.3104485069444444</v>
      </c>
      <c r="C54" s="2">
        <v>-1</v>
      </c>
    </row>
    <row r="55" spans="1:3" ht="13.5">
      <c r="A55" s="2">
        <v>144</v>
      </c>
      <c r="B55" s="44">
        <v>0.3111250462962963</v>
      </c>
      <c r="C55" s="2">
        <v>-1</v>
      </c>
    </row>
    <row r="56" spans="1:3" ht="13.5">
      <c r="A56" s="2">
        <v>133</v>
      </c>
      <c r="B56" s="44">
        <v>0.3111394444444445</v>
      </c>
      <c r="C56" s="2">
        <v>-1</v>
      </c>
    </row>
    <row r="57" spans="1:3" ht="13.5">
      <c r="A57" s="2">
        <v>129</v>
      </c>
      <c r="B57" s="44">
        <v>0.3121671064814815</v>
      </c>
      <c r="C57" s="2">
        <v>-1</v>
      </c>
    </row>
    <row r="58" spans="1:3" ht="13.5">
      <c r="A58" s="2">
        <v>127</v>
      </c>
      <c r="B58" s="44">
        <v>0.31340950231481485</v>
      </c>
      <c r="C58" s="2">
        <v>-1</v>
      </c>
    </row>
    <row r="59" spans="1:3" ht="13.5">
      <c r="A59" s="2">
        <v>131</v>
      </c>
      <c r="B59" s="44">
        <v>0.31379277777777775</v>
      </c>
      <c r="C59" s="2">
        <v>-1</v>
      </c>
    </row>
    <row r="60" spans="1:3" ht="13.5">
      <c r="A60" s="2">
        <v>130</v>
      </c>
      <c r="B60" s="44">
        <v>0.3151335648148148</v>
      </c>
      <c r="C60" s="2">
        <v>-1</v>
      </c>
    </row>
    <row r="61" spans="1:3" ht="13.5">
      <c r="A61" s="2">
        <v>132</v>
      </c>
      <c r="B61" s="44">
        <v>0.31541814814814817</v>
      </c>
      <c r="C61" s="2">
        <v>-1</v>
      </c>
    </row>
    <row r="62" spans="1:3" ht="13.5">
      <c r="A62" s="2">
        <v>126</v>
      </c>
      <c r="B62" s="44">
        <v>0.31605059027777777</v>
      </c>
      <c r="C62" s="2">
        <v>-1</v>
      </c>
    </row>
    <row r="63" spans="1:3" ht="13.5">
      <c r="A63" s="2">
        <v>124</v>
      </c>
      <c r="B63" s="44">
        <v>0.31606238425925925</v>
      </c>
      <c r="C63" s="2">
        <v>-1</v>
      </c>
    </row>
    <row r="64" spans="1:3" ht="13.5">
      <c r="A64" s="2">
        <v>128</v>
      </c>
      <c r="B64" s="44">
        <v>0.3176594675925926</v>
      </c>
      <c r="C64" s="2">
        <v>-1</v>
      </c>
    </row>
    <row r="65" spans="1:3" ht="13.5">
      <c r="A65" s="2">
        <v>121</v>
      </c>
      <c r="B65" s="44">
        <v>0.3177462268518519</v>
      </c>
      <c r="C65" s="2">
        <v>-1</v>
      </c>
    </row>
    <row r="66" spans="1:3" ht="13.5">
      <c r="A66" s="2">
        <v>125</v>
      </c>
      <c r="B66" s="44">
        <v>0.3187172916666667</v>
      </c>
      <c r="C66" s="2">
        <v>-1</v>
      </c>
    </row>
    <row r="67" spans="1:3" ht="13.5">
      <c r="A67" s="2">
        <v>115</v>
      </c>
      <c r="B67" s="44">
        <v>0.31892233796296293</v>
      </c>
      <c r="C67" s="2">
        <v>-1</v>
      </c>
    </row>
    <row r="68" spans="1:3" ht="13.5">
      <c r="A68" s="2">
        <v>104</v>
      </c>
      <c r="B68" s="44">
        <v>0.3200857407407408</v>
      </c>
      <c r="C68" s="2">
        <v>-1</v>
      </c>
    </row>
    <row r="69" spans="1:3" ht="13.5">
      <c r="A69" s="2">
        <v>118</v>
      </c>
      <c r="B69" s="44">
        <v>0.3205645833333333</v>
      </c>
      <c r="C69" s="2">
        <v>-1</v>
      </c>
    </row>
    <row r="70" spans="1:3" ht="13.5">
      <c r="A70" s="2">
        <v>106</v>
      </c>
      <c r="B70" s="44">
        <v>0.3212627314814815</v>
      </c>
      <c r="C70" s="2">
        <v>-1</v>
      </c>
    </row>
    <row r="71" spans="1:3" ht="13.5">
      <c r="A71" s="2">
        <v>119</v>
      </c>
      <c r="B71" s="44">
        <v>0.3225373263888889</v>
      </c>
      <c r="C71" s="2">
        <v>-1</v>
      </c>
    </row>
    <row r="72" spans="1:3" ht="13.5">
      <c r="A72" s="2">
        <v>105</v>
      </c>
      <c r="B72" s="44">
        <v>0.3234088078703704</v>
      </c>
      <c r="C72" s="2">
        <v>-1</v>
      </c>
    </row>
    <row r="73" spans="1:3" ht="13.5">
      <c r="A73" s="2">
        <v>113</v>
      </c>
      <c r="B73" s="44">
        <v>0.3239330671296296</v>
      </c>
      <c r="C73" s="2">
        <v>-1</v>
      </c>
    </row>
    <row r="74" spans="1:3" ht="13.5">
      <c r="A74" s="2">
        <v>111</v>
      </c>
      <c r="B74" s="44">
        <v>0.32456465277777774</v>
      </c>
      <c r="C74" s="2">
        <v>-1</v>
      </c>
    </row>
    <row r="75" spans="1:3" ht="13.5">
      <c r="A75" s="2">
        <v>122</v>
      </c>
      <c r="B75" s="44">
        <v>0.3259950578703704</v>
      </c>
      <c r="C75" s="2">
        <v>-1</v>
      </c>
    </row>
    <row r="76" spans="1:3" ht="13.5">
      <c r="A76" s="2">
        <v>110</v>
      </c>
      <c r="B76" s="44">
        <v>0.3260018287037037</v>
      </c>
      <c r="C76" s="2">
        <v>-1</v>
      </c>
    </row>
    <row r="77" spans="1:3" ht="13.5">
      <c r="A77" s="2">
        <v>114</v>
      </c>
      <c r="B77" s="44">
        <v>0.3270619560185185</v>
      </c>
      <c r="C77" s="2">
        <v>-1</v>
      </c>
    </row>
    <row r="78" spans="1:3" ht="13.5">
      <c r="A78" s="2">
        <v>117</v>
      </c>
      <c r="B78" s="44">
        <v>0.3283517013888889</v>
      </c>
      <c r="C78" s="2">
        <v>-1</v>
      </c>
    </row>
    <row r="79" spans="1:3" ht="13.5">
      <c r="A79" s="2">
        <v>120</v>
      </c>
      <c r="B79" s="44">
        <v>0.3290065972222222</v>
      </c>
      <c r="C79" s="2">
        <v>-1</v>
      </c>
    </row>
    <row r="80" spans="1:3" ht="13.5">
      <c r="A80" s="2">
        <v>116</v>
      </c>
      <c r="B80" s="44">
        <v>0.32975548611111116</v>
      </c>
      <c r="C80" s="2">
        <v>-1</v>
      </c>
    </row>
    <row r="81" spans="1:3" ht="13.5">
      <c r="A81" s="2">
        <v>109</v>
      </c>
      <c r="B81" s="44">
        <v>0.3297883680555556</v>
      </c>
      <c r="C81" s="2">
        <v>-1</v>
      </c>
    </row>
    <row r="82" spans="1:3" ht="13.5">
      <c r="A82" s="2">
        <v>123</v>
      </c>
      <c r="B82" s="44">
        <v>0.33215190972222225</v>
      </c>
      <c r="C82" s="2">
        <v>-1</v>
      </c>
    </row>
    <row r="83" spans="1:3" ht="13.5">
      <c r="A83" s="2">
        <v>112</v>
      </c>
      <c r="B83" s="44">
        <v>0.3323064120370371</v>
      </c>
      <c r="C83" s="2">
        <v>-1</v>
      </c>
    </row>
    <row r="84" spans="1:3" ht="13.5">
      <c r="A84" s="2">
        <v>102</v>
      </c>
      <c r="B84" s="44">
        <v>0.33331597222222226</v>
      </c>
      <c r="C84" s="2">
        <v>-1</v>
      </c>
    </row>
    <row r="85" spans="1:3" ht="13.5">
      <c r="A85" s="2">
        <v>107</v>
      </c>
      <c r="B85" s="44">
        <v>0.33353212962962964</v>
      </c>
      <c r="C85" s="2">
        <v>-1</v>
      </c>
    </row>
    <row r="86" spans="1:3" ht="13.5">
      <c r="A86" s="2">
        <v>99</v>
      </c>
      <c r="B86" s="44">
        <v>0.3337185185185185</v>
      </c>
      <c r="C86" s="2">
        <v>-1</v>
      </c>
    </row>
    <row r="87" spans="1:3" ht="13.5">
      <c r="A87" s="2">
        <v>0</v>
      </c>
      <c r="B87" s="44">
        <v>0.33372017361111117</v>
      </c>
      <c r="C87" s="2">
        <v>-1</v>
      </c>
    </row>
    <row r="88" spans="1:3" ht="13.5">
      <c r="A88" s="2">
        <v>95</v>
      </c>
      <c r="B88" s="44">
        <v>0.3353748379629629</v>
      </c>
      <c r="C88" s="2">
        <v>-1</v>
      </c>
    </row>
    <row r="89" spans="1:3" ht="13.5">
      <c r="A89" s="2">
        <v>88</v>
      </c>
      <c r="B89" s="44">
        <v>0.33538807870370374</v>
      </c>
      <c r="C89" s="2">
        <v>-1</v>
      </c>
    </row>
    <row r="90" spans="1:3" ht="13.5">
      <c r="A90" s="2">
        <v>94</v>
      </c>
      <c r="B90" s="44">
        <v>0.33686950231481483</v>
      </c>
      <c r="C90" s="2">
        <v>-1</v>
      </c>
    </row>
    <row r="91" spans="1:3" ht="13.5">
      <c r="A91" s="2">
        <v>100</v>
      </c>
      <c r="B91" s="44">
        <v>0.3368783101851852</v>
      </c>
      <c r="C91" s="2">
        <v>-1</v>
      </c>
    </row>
    <row r="92" spans="1:3" ht="13.5">
      <c r="A92" s="2">
        <v>98</v>
      </c>
      <c r="B92" s="44">
        <v>0.3374953703703704</v>
      </c>
      <c r="C92" s="2">
        <v>-1</v>
      </c>
    </row>
    <row r="93" spans="1:3" ht="13.5">
      <c r="A93" s="2">
        <v>89</v>
      </c>
      <c r="B93" s="44">
        <v>0.33864314814814817</v>
      </c>
      <c r="C93" s="2">
        <v>-1</v>
      </c>
    </row>
    <row r="94" spans="1:3" ht="13.5">
      <c r="A94" s="2">
        <v>96</v>
      </c>
      <c r="B94" s="44">
        <v>0.33929002314814816</v>
      </c>
      <c r="C94" s="2">
        <v>-1</v>
      </c>
    </row>
    <row r="95" spans="1:3" ht="13.5">
      <c r="A95" s="2">
        <v>92</v>
      </c>
      <c r="B95" s="44">
        <v>0.34017604166666665</v>
      </c>
      <c r="C95" s="2">
        <v>-1</v>
      </c>
    </row>
    <row r="96" spans="1:3" ht="13.5">
      <c r="A96" s="2">
        <v>87</v>
      </c>
      <c r="B96" s="44">
        <v>0.3420695717592593</v>
      </c>
      <c r="C96" s="2">
        <v>-1</v>
      </c>
    </row>
    <row r="97" spans="1:3" ht="13.5">
      <c r="A97" s="2">
        <v>90</v>
      </c>
      <c r="B97" s="44">
        <v>0.34217849537037043</v>
      </c>
      <c r="C97" s="2">
        <v>-1</v>
      </c>
    </row>
    <row r="98" spans="1:3" ht="13.5">
      <c r="A98" s="2">
        <v>85</v>
      </c>
      <c r="B98" s="44">
        <v>0.34322230324074077</v>
      </c>
      <c r="C98" s="2">
        <v>-1</v>
      </c>
    </row>
    <row r="99" spans="1:3" ht="13.5">
      <c r="A99" s="2">
        <v>97</v>
      </c>
      <c r="B99" s="44">
        <v>0.34338625</v>
      </c>
      <c r="C99" s="2">
        <v>-1</v>
      </c>
    </row>
    <row r="100" spans="1:3" ht="13.5">
      <c r="A100" s="2">
        <v>91</v>
      </c>
      <c r="B100" s="44">
        <v>0.3446136689814815</v>
      </c>
      <c r="C100" s="2">
        <v>-1</v>
      </c>
    </row>
    <row r="101" spans="1:3" ht="13.5">
      <c r="A101" s="2">
        <v>101</v>
      </c>
      <c r="B101" s="44">
        <v>0.3466954745370371</v>
      </c>
      <c r="C101" s="2">
        <v>-1</v>
      </c>
    </row>
    <row r="102" spans="1:3" ht="13.5">
      <c r="A102" s="2">
        <v>56</v>
      </c>
      <c r="B102" s="44">
        <v>0.35918178240740745</v>
      </c>
      <c r="C102" s="2">
        <v>-1</v>
      </c>
    </row>
    <row r="103" spans="1:3" ht="13.5">
      <c r="A103" s="2">
        <v>42</v>
      </c>
      <c r="B103" s="44">
        <v>0.35918931712962965</v>
      </c>
      <c r="C103" s="2">
        <v>-1</v>
      </c>
    </row>
    <row r="104" spans="1:3" ht="13.5">
      <c r="A104" s="2">
        <v>52</v>
      </c>
      <c r="B104" s="44">
        <v>0.3592257754629629</v>
      </c>
      <c r="C104" s="2">
        <v>-1</v>
      </c>
    </row>
    <row r="105" spans="1:3" ht="13.5">
      <c r="A105" s="2">
        <v>44</v>
      </c>
      <c r="B105" s="44">
        <v>0.3593692361111111</v>
      </c>
      <c r="C105" s="2">
        <v>-1</v>
      </c>
    </row>
    <row r="106" spans="1:3" ht="13.5">
      <c r="A106" s="2">
        <v>41</v>
      </c>
      <c r="B106" s="44">
        <v>0.3605496296296296</v>
      </c>
      <c r="C106" s="2">
        <v>-1</v>
      </c>
    </row>
    <row r="107" spans="1:3" ht="13.5">
      <c r="A107" s="2">
        <v>50</v>
      </c>
      <c r="B107" s="44">
        <v>0.3605940046296297</v>
      </c>
      <c r="C107" s="2">
        <v>-1</v>
      </c>
    </row>
    <row r="108" spans="1:3" ht="13.5">
      <c r="A108" s="2">
        <v>5</v>
      </c>
      <c r="B108" s="44">
        <v>0.3612183796296296</v>
      </c>
      <c r="C108" s="2">
        <v>-1</v>
      </c>
    </row>
    <row r="109" spans="1:3" ht="13.5">
      <c r="A109" s="2">
        <v>46</v>
      </c>
      <c r="B109" s="44">
        <v>0.36162523148148157</v>
      </c>
      <c r="C109" s="2">
        <v>-1</v>
      </c>
    </row>
    <row r="110" spans="1:3" ht="13.5">
      <c r="A110" s="2">
        <v>35</v>
      </c>
      <c r="B110" s="44">
        <v>0.36212091435185184</v>
      </c>
      <c r="C110" s="2">
        <v>-1</v>
      </c>
    </row>
    <row r="111" spans="1:3" ht="13.5">
      <c r="A111" s="2">
        <v>53</v>
      </c>
      <c r="B111" s="44">
        <v>0.3624420138888889</v>
      </c>
      <c r="C111" s="2">
        <v>-1</v>
      </c>
    </row>
    <row r="112" spans="1:3" ht="13.5">
      <c r="A112" s="2">
        <v>30</v>
      </c>
      <c r="B112" s="44">
        <v>0.3626680671296296</v>
      </c>
      <c r="C112" s="2">
        <v>-1</v>
      </c>
    </row>
    <row r="113" spans="1:3" ht="13.5">
      <c r="A113" s="2">
        <v>47</v>
      </c>
      <c r="B113" s="44">
        <v>0.36304917824074073</v>
      </c>
      <c r="C113" s="2">
        <v>-1</v>
      </c>
    </row>
    <row r="114" spans="1:3" ht="13.5">
      <c r="A114" s="2">
        <v>31</v>
      </c>
      <c r="B114" s="44">
        <v>0.36350987268518514</v>
      </c>
      <c r="C114" s="2">
        <v>-1</v>
      </c>
    </row>
    <row r="115" spans="1:3" ht="13.5">
      <c r="A115" s="2">
        <v>33</v>
      </c>
      <c r="B115" s="44">
        <v>0.3637543981481482</v>
      </c>
      <c r="C115" s="2">
        <v>-1</v>
      </c>
    </row>
    <row r="116" spans="1:3" ht="13.5">
      <c r="A116" s="2">
        <v>48</v>
      </c>
      <c r="B116" s="44">
        <v>0.36425378472222236</v>
      </c>
      <c r="C116" s="2">
        <v>-1</v>
      </c>
    </row>
    <row r="117" spans="1:3" ht="13.5">
      <c r="A117" s="2">
        <v>49</v>
      </c>
      <c r="B117" s="44">
        <v>0.36478409722222227</v>
      </c>
      <c r="C117" s="2">
        <v>-1</v>
      </c>
    </row>
    <row r="118" spans="1:3" ht="13.5">
      <c r="A118" s="2">
        <v>39</v>
      </c>
      <c r="B118" s="44">
        <v>0.36518297453703696</v>
      </c>
      <c r="C118" s="2">
        <v>-1</v>
      </c>
    </row>
    <row r="119" spans="1:3" ht="13.5">
      <c r="A119" s="2">
        <v>45</v>
      </c>
      <c r="B119" s="44">
        <v>0.365352662037037</v>
      </c>
      <c r="C119" s="2">
        <v>-1</v>
      </c>
    </row>
    <row r="120" spans="1:3" ht="13.5">
      <c r="A120" s="2">
        <v>76</v>
      </c>
      <c r="B120" s="44">
        <v>0.3654485532407408</v>
      </c>
      <c r="C120" s="2">
        <v>-1</v>
      </c>
    </row>
    <row r="121" spans="1:3" ht="13.5">
      <c r="A121" s="2">
        <v>34</v>
      </c>
      <c r="B121" s="44">
        <v>0.3661515856481482</v>
      </c>
      <c r="C121" s="2">
        <v>-1</v>
      </c>
    </row>
    <row r="122" spans="1:3" ht="13.5">
      <c r="A122" s="2">
        <v>0</v>
      </c>
      <c r="B122" s="44">
        <v>0.36615320601851853</v>
      </c>
      <c r="C122" s="2">
        <v>-1</v>
      </c>
    </row>
    <row r="123" spans="1:3" ht="13.5">
      <c r="A123" s="2">
        <v>37</v>
      </c>
      <c r="B123" s="44">
        <v>0.36619894675925924</v>
      </c>
      <c r="C123" s="2">
        <v>-1</v>
      </c>
    </row>
    <row r="124" spans="1:3" ht="13.5">
      <c r="A124" s="2">
        <v>79</v>
      </c>
      <c r="B124" s="44">
        <v>0.36672875000000005</v>
      </c>
      <c r="C124" s="2">
        <v>-1</v>
      </c>
    </row>
    <row r="125" spans="1:3" ht="13.5">
      <c r="A125" s="2">
        <v>64</v>
      </c>
      <c r="B125" s="44">
        <v>0.36840686342592593</v>
      </c>
      <c r="C125" s="2">
        <v>-1</v>
      </c>
    </row>
    <row r="126" spans="1:3" ht="13.5">
      <c r="A126" s="2">
        <v>77</v>
      </c>
      <c r="B126" s="44">
        <v>0.3686530324074074</v>
      </c>
      <c r="C126" s="2">
        <v>-1</v>
      </c>
    </row>
    <row r="127" spans="1:3" ht="13.5">
      <c r="A127" s="2">
        <v>43</v>
      </c>
      <c r="B127" s="44">
        <v>0.3688041782407408</v>
      </c>
      <c r="C127" s="2">
        <v>-1</v>
      </c>
    </row>
    <row r="128" spans="1:3" ht="13.5">
      <c r="A128" s="2">
        <v>72</v>
      </c>
      <c r="B128" s="44">
        <v>0.3688884027777778</v>
      </c>
      <c r="C128" s="2">
        <v>-1</v>
      </c>
    </row>
    <row r="129" spans="1:3" ht="13.5">
      <c r="A129" s="2">
        <v>73</v>
      </c>
      <c r="B129" s="44">
        <v>0.36897780092592597</v>
      </c>
      <c r="C129" s="2">
        <v>-1</v>
      </c>
    </row>
    <row r="130" spans="1:3" ht="13.5">
      <c r="A130" s="2">
        <v>82</v>
      </c>
      <c r="B130" s="44">
        <v>0.369593287037037</v>
      </c>
      <c r="C130" s="2">
        <v>-1</v>
      </c>
    </row>
    <row r="131" spans="1:3" ht="13.5">
      <c r="A131" s="2">
        <v>67</v>
      </c>
      <c r="B131" s="44">
        <v>0.3696411921296297</v>
      </c>
      <c r="C131" s="2">
        <v>-1</v>
      </c>
    </row>
    <row r="132" spans="1:3" ht="13.5">
      <c r="A132" s="2">
        <v>81</v>
      </c>
      <c r="B132" s="44">
        <v>0.36970523148148154</v>
      </c>
      <c r="C132" s="2">
        <v>-1</v>
      </c>
    </row>
    <row r="133" spans="1:3" ht="13.5">
      <c r="A133" s="2">
        <v>62</v>
      </c>
      <c r="B133" s="44">
        <v>0.3702126273148148</v>
      </c>
      <c r="C133" s="2">
        <v>-1</v>
      </c>
    </row>
    <row r="134" spans="1:3" ht="13.5">
      <c r="A134" s="2">
        <v>60</v>
      </c>
      <c r="B134" s="44">
        <v>0.3702586805555556</v>
      </c>
      <c r="C134" s="2">
        <v>-1</v>
      </c>
    </row>
    <row r="135" spans="1:3" ht="13.5">
      <c r="A135" s="2">
        <v>68</v>
      </c>
      <c r="B135" s="44">
        <v>0.3702723379629629</v>
      </c>
      <c r="C135" s="2">
        <v>-1</v>
      </c>
    </row>
    <row r="136" spans="1:3" ht="13.5">
      <c r="A136" s="2">
        <v>74</v>
      </c>
      <c r="B136" s="44">
        <v>0.3711023032407407</v>
      </c>
      <c r="C136" s="2">
        <v>-1</v>
      </c>
    </row>
    <row r="137" spans="1:3" ht="13.5">
      <c r="A137" s="2">
        <v>58</v>
      </c>
      <c r="B137" s="44">
        <v>0.3712485763888889</v>
      </c>
      <c r="C137" s="2">
        <v>-1</v>
      </c>
    </row>
    <row r="138" spans="1:3" ht="13.5">
      <c r="A138" s="2">
        <v>80</v>
      </c>
      <c r="B138" s="44">
        <v>0.37144959490740737</v>
      </c>
      <c r="C138" s="2">
        <v>-1</v>
      </c>
    </row>
    <row r="139" spans="1:3" ht="13.5">
      <c r="A139" s="2">
        <v>69</v>
      </c>
      <c r="B139" s="44">
        <v>0.37215693287037044</v>
      </c>
      <c r="C139" s="2">
        <v>-1</v>
      </c>
    </row>
    <row r="140" spans="1:3" ht="13.5">
      <c r="A140" s="2">
        <v>6</v>
      </c>
      <c r="B140" s="44">
        <v>0.372947974537037</v>
      </c>
      <c r="C140" s="2">
        <v>-1</v>
      </c>
    </row>
    <row r="141" spans="1:3" ht="13.5">
      <c r="A141" s="2">
        <v>59</v>
      </c>
      <c r="B141" s="44">
        <v>0.37296218750000004</v>
      </c>
      <c r="C141" s="2">
        <v>-1</v>
      </c>
    </row>
    <row r="142" spans="1:3" ht="13.5">
      <c r="A142" s="2">
        <v>78</v>
      </c>
      <c r="B142" s="44">
        <v>0.3737568518518519</v>
      </c>
      <c r="C142" s="2">
        <v>-1</v>
      </c>
    </row>
    <row r="143" spans="1:3" ht="13.5">
      <c r="A143" s="2">
        <v>65</v>
      </c>
      <c r="B143" s="44">
        <v>0.3741662037037037</v>
      </c>
      <c r="C143" s="2">
        <v>-1</v>
      </c>
    </row>
    <row r="144" spans="1:3" ht="13.5">
      <c r="A144" s="2">
        <v>61</v>
      </c>
      <c r="B144" s="44">
        <v>0.3747972800925926</v>
      </c>
      <c r="C144" s="2">
        <v>-1</v>
      </c>
    </row>
    <row r="145" spans="1:3" ht="13.5">
      <c r="A145" s="2">
        <v>57</v>
      </c>
      <c r="B145" s="44">
        <v>0.3752711574074074</v>
      </c>
      <c r="C145" s="2">
        <v>-1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Mariin Kaljula</cp:lastModifiedBy>
  <dcterms:created xsi:type="dcterms:W3CDTF">2014-06-17T16:53:12Z</dcterms:created>
  <dcterms:modified xsi:type="dcterms:W3CDTF">2014-06-18T07:52:27Z</dcterms:modified>
  <cp:category/>
  <cp:version/>
  <cp:contentType/>
  <cp:contentStatus/>
</cp:coreProperties>
</file>